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 tabRatio="725"/>
  </bookViews>
  <sheets>
    <sheet name="1_Брюки" sheetId="1" r:id="rId1"/>
    <sheet name="2_плечевые_юбки" sheetId="2" r:id="rId2"/>
    <sheet name="3_верхняя_одежда" sheetId="5" r:id="rId3"/>
    <sheet name="4_белье" sheetId="4" r:id="rId4"/>
    <sheet name="5_Рюкзак_Сумка" sheetId="10" r:id="rId5"/>
    <sheet name="6_Фурнитура" sheetId="3" r:id="rId6"/>
    <sheet name="Замена_молний" sheetId="7" r:id="rId7"/>
    <sheet name="Пошив" sheetId="6" r:id="rId8"/>
  </sheets>
  <definedNames>
    <definedName name="_xlnm.Print_Titles" localSheetId="0">'1_Брюки'!$7:$7</definedName>
    <definedName name="_xlnm.Print_Titles" localSheetId="1">'2_плечевые_юбки'!$1:$1</definedName>
    <definedName name="_xlnm.Print_Titles" localSheetId="2">'3_верхняя_одежда'!$1:$1</definedName>
  </definedNames>
  <calcPr calcId="124519"/>
</workbook>
</file>

<file path=xl/calcChain.xml><?xml version="1.0" encoding="utf-8"?>
<calcChain xmlns="http://schemas.openxmlformats.org/spreadsheetml/2006/main">
  <c r="D9" i="5"/>
  <c r="E9"/>
  <c r="F9"/>
  <c r="C9"/>
  <c r="D8"/>
  <c r="E8"/>
  <c r="F8"/>
  <c r="C8"/>
  <c r="B3" i="6"/>
  <c r="C3"/>
  <c r="I3" i="7"/>
  <c r="D21" i="6"/>
  <c r="E21" s="1"/>
  <c r="F21" s="1"/>
  <c r="F23"/>
  <c r="E22"/>
  <c r="F22" s="1"/>
  <c r="D22"/>
  <c r="D19"/>
  <c r="E19"/>
  <c r="F19" s="1"/>
  <c r="D20"/>
  <c r="E20" s="1"/>
  <c r="F20" s="1"/>
  <c r="E18"/>
  <c r="F18"/>
  <c r="D18"/>
  <c r="F15"/>
  <c r="F16"/>
  <c r="D13"/>
  <c r="E13"/>
  <c r="F13" s="1"/>
  <c r="D14"/>
  <c r="E14" s="1"/>
  <c r="F14" s="1"/>
  <c r="D9"/>
  <c r="E9"/>
  <c r="F9" s="1"/>
  <c r="D10"/>
  <c r="E10" s="1"/>
  <c r="F10" s="1"/>
  <c r="D11"/>
  <c r="E11"/>
  <c r="F11" s="1"/>
  <c r="D12"/>
  <c r="E12" s="1"/>
  <c r="F12" s="1"/>
  <c r="D8"/>
  <c r="E8"/>
  <c r="F8" s="1"/>
  <c r="E32" i="5" l="1"/>
  <c r="F32" s="1"/>
  <c r="E33"/>
  <c r="F33" s="1"/>
  <c r="E34"/>
  <c r="F34" s="1"/>
  <c r="E35"/>
  <c r="F35" s="1"/>
  <c r="A35" i="2"/>
  <c r="A36" s="1"/>
  <c r="A37" s="1"/>
  <c r="A38" s="1"/>
  <c r="A39" s="1"/>
  <c r="A4" i="3" l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3"/>
  <c r="A20" i="6"/>
  <c r="A21" s="1"/>
  <c r="A22" s="1"/>
  <c r="A23" s="1"/>
  <c r="A24" s="1"/>
  <c r="A19"/>
  <c r="A17"/>
  <c r="A11"/>
  <c r="A12" s="1"/>
  <c r="A13" s="1"/>
  <c r="A10"/>
  <c r="F7" i="7"/>
  <c r="F8"/>
  <c r="F9" s="1"/>
  <c r="F6"/>
  <c r="C10"/>
  <c r="D10"/>
  <c r="D11" s="1"/>
  <c r="D12" s="1"/>
  <c r="D13" s="1"/>
  <c r="D14" s="1"/>
  <c r="E10"/>
  <c r="C11"/>
  <c r="C12" s="1"/>
  <c r="C13" s="1"/>
  <c r="C14" s="1"/>
  <c r="E11"/>
  <c r="E12" s="1"/>
  <c r="E13" s="1"/>
  <c r="E14" s="1"/>
  <c r="D9"/>
  <c r="E9"/>
  <c r="C9"/>
  <c r="A3" i="4"/>
  <c r="D32" i="5"/>
  <c r="D31"/>
  <c r="E31" s="1"/>
  <c r="F31" s="1"/>
  <c r="D28"/>
  <c r="E28" s="1"/>
  <c r="F28" s="1"/>
  <c r="D26"/>
  <c r="E26" s="1"/>
  <c r="F26" s="1"/>
  <c r="E27"/>
  <c r="F27" s="1"/>
  <c r="D25"/>
  <c r="E25" s="1"/>
  <c r="F25" s="1"/>
  <c r="D24"/>
  <c r="E24" s="1"/>
  <c r="F24" s="1"/>
  <c r="D23"/>
  <c r="E23" s="1"/>
  <c r="F23" s="1"/>
  <c r="E20"/>
  <c r="F20" s="1"/>
  <c r="E19"/>
  <c r="F19" s="1"/>
  <c r="D18"/>
  <c r="E18" s="1"/>
  <c r="F18" s="1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D15"/>
  <c r="E15" s="1"/>
  <c r="D14"/>
  <c r="E14" s="1"/>
  <c r="D13"/>
  <c r="E13" s="1"/>
  <c r="F13" s="1"/>
  <c r="A22" l="1"/>
  <c r="A23" s="1"/>
  <c r="A24" s="1"/>
  <c r="A25" s="1"/>
  <c r="A27" i="3"/>
  <c r="A28"/>
  <c r="A29" s="1"/>
  <c r="A30" s="1"/>
  <c r="A31" s="1"/>
  <c r="A32" s="1"/>
  <c r="A33" s="1"/>
  <c r="A34" s="1"/>
  <c r="A35" s="1"/>
  <c r="A36" s="1"/>
  <c r="A4" i="4"/>
  <c r="A5" s="1"/>
  <c r="A6" s="1"/>
  <c r="A7" s="1"/>
  <c r="A8" s="1"/>
  <c r="A9" l="1"/>
  <c r="A11" s="1"/>
  <c r="A12" s="1"/>
  <c r="A13" s="1"/>
  <c r="A14" s="1"/>
  <c r="A15" s="1"/>
  <c r="A16" s="1"/>
  <c r="A17" s="1"/>
  <c r="A18" s="1"/>
  <c r="A19" s="1"/>
  <c r="A20" s="1"/>
  <c r="F7" i="5" l="1"/>
  <c r="F12"/>
  <c r="A69" i="1"/>
  <c r="A70"/>
  <c r="A71" s="1"/>
  <c r="A72" s="1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4" i="10"/>
  <c r="A5" s="1"/>
  <c r="A3"/>
  <c r="A26" i="5" l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3" i="2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46" i="5" l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9" s="1"/>
  <c r="A70" s="1"/>
  <c r="A71" s="1"/>
  <c r="A72" s="1"/>
  <c r="A73" s="1"/>
  <c r="A74" s="1"/>
  <c r="A75" s="1"/>
  <c r="A76" s="1"/>
  <c r="A77" s="1"/>
  <c r="A78" s="1"/>
  <c r="A33" i="2"/>
  <c r="A34" s="1"/>
  <c r="A40" s="1"/>
  <c r="A41" s="1"/>
  <c r="A42" s="1"/>
  <c r="A43" s="1"/>
  <c r="A44" s="1"/>
  <c r="A45" s="1"/>
  <c r="A46" l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</calcChain>
</file>

<file path=xl/sharedStrings.xml><?xml version="1.0" encoding="utf-8"?>
<sst xmlns="http://schemas.openxmlformats.org/spreadsheetml/2006/main" count="438" uniqueCount="390">
  <si>
    <t>Джинсы</t>
  </si>
  <si>
    <t>Юбка</t>
  </si>
  <si>
    <t>Платье</t>
  </si>
  <si>
    <t>Футболка</t>
  </si>
  <si>
    <t>Пальто драповое, тонкий синтепон, бесподкладочный пуховик</t>
  </si>
  <si>
    <t>Укоротить оверлок+строчка</t>
  </si>
  <si>
    <t>Укоротить оверлок+потайной шов</t>
  </si>
  <si>
    <t>Распошив</t>
  </si>
  <si>
    <t>Укоротить оверлок+тесьма+потайной шов + манжет</t>
  </si>
  <si>
    <t xml:space="preserve">Укоротить с разрезами </t>
  </si>
  <si>
    <t>Укоротить с сохранением дизайна потертости низа</t>
  </si>
  <si>
    <t xml:space="preserve">Укоротить с подкладкой + молнией </t>
  </si>
  <si>
    <t>Укоротить с подкладкой + молнией + фурнитурой</t>
  </si>
  <si>
    <t>Укоротить с подкладкой + молнией + резинкой</t>
  </si>
  <si>
    <t>Удлинить брюки при помощи вспомогательного материала (дотачки, вставки)</t>
  </si>
  <si>
    <t>Изменить длину лыжных брюк, от</t>
  </si>
  <si>
    <t>Укоротить длину оверлок+тесьма+потайной шов</t>
  </si>
  <si>
    <t>Укоротить с манжетом-резинкой</t>
  </si>
  <si>
    <t>Укоротить длину оверлок+тесьма+прямострочка</t>
  </si>
  <si>
    <t>Укоротить низ с резинкой</t>
  </si>
  <si>
    <t>Работа с низками</t>
  </si>
  <si>
    <t>Ателье-шоурум "Пуговка"</t>
  </si>
  <si>
    <t>Стоимость услуг по ремонту и реставрации одежды</t>
  </si>
  <si>
    <r>
      <rPr>
        <b/>
        <i/>
        <sz val="9"/>
        <rFont val="Tahoma"/>
        <family val="2"/>
        <charset val="204"/>
      </rPr>
      <t>Уважаемые клиенты,</t>
    </r>
    <r>
      <rPr>
        <i/>
        <sz val="9"/>
        <rFont val="Tahoma"/>
        <family val="2"/>
        <charset val="204"/>
      </rPr>
      <t xml:space="preserve"> стоимость услуг, указанная в прейскуранте, носит условный характер в 50% случаев и служит ориентиром, для ценообразования. При детальном рассмотрении Вашей проблемы мы учитываем качество материала, степень износа и технологию обработки изделия для выполнения конкретного ремонта, и, соответственно, стоимости его выполнения.</t>
    </r>
  </si>
  <si>
    <t>Утверждаю</t>
  </si>
  <si>
    <t>ЧП Черток Т.Н.</t>
  </si>
  <si>
    <t xml:space="preserve">Для детей - скидка 10-20% </t>
  </si>
  <si>
    <t>№ п.п.</t>
  </si>
  <si>
    <t>Описание услуги</t>
  </si>
  <si>
    <t>Вставить клинья по бокам (от талии до бедра)</t>
  </si>
  <si>
    <t>Замена резинки в поясе</t>
  </si>
  <si>
    <t>Замена  резинки в поясе без отстрочек</t>
  </si>
  <si>
    <t xml:space="preserve">Замена  резинки в поясе с отстрочкой </t>
  </si>
  <si>
    <t>Замена молнии</t>
  </si>
  <si>
    <t>Молния внизу брюк</t>
  </si>
  <si>
    <t>Молния внизу  брюк на подкладке</t>
  </si>
  <si>
    <t>Молния в кармане без подкладки</t>
  </si>
  <si>
    <t>Молния в кармане с подкладкой</t>
  </si>
  <si>
    <t>Штопка/Клинья/Наколенники</t>
  </si>
  <si>
    <t>штопка под шлевкой</t>
  </si>
  <si>
    <t>уголок под карманом</t>
  </si>
  <si>
    <t>малый фрагмент или штопка по шву, от</t>
  </si>
  <si>
    <t>две стороны , от</t>
  </si>
  <si>
    <t>Наколенники без обработки</t>
  </si>
  <si>
    <t>Наколенники с обработкой</t>
  </si>
  <si>
    <t>Клинья (вместо штопки)</t>
  </si>
  <si>
    <t>Ремонт карманов</t>
  </si>
  <si>
    <t>Ремонт боковых швов в месте закрепок "чешских" карманов в классике</t>
  </si>
  <si>
    <t>Полная замена мешкавины кармана</t>
  </si>
  <si>
    <t>Частичная замена мешкавины кармана</t>
  </si>
  <si>
    <t>подкладка</t>
  </si>
  <si>
    <t>Ремонт подкладки</t>
  </si>
  <si>
    <t>Замена подкладки</t>
  </si>
  <si>
    <t>Изменить длину</t>
  </si>
  <si>
    <t>Вечернее платье 1 слой</t>
  </si>
  <si>
    <t>Вечернее платье 2 слоя</t>
  </si>
  <si>
    <t>Вечернее платье 3 слоя</t>
  </si>
  <si>
    <t>Потайная / спиральная молния до 20 см</t>
  </si>
  <si>
    <r>
      <t xml:space="preserve">Потайная / спиральная молния до 20 см </t>
    </r>
    <r>
      <rPr>
        <b/>
        <i/>
        <sz val="11"/>
        <color theme="1"/>
        <rFont val="Calibri"/>
        <family val="2"/>
        <charset val="204"/>
        <scheme val="minor"/>
      </rPr>
      <t>на подкладке</t>
    </r>
  </si>
  <si>
    <t>Потайная / спиральная молния длиннее 20 см</t>
  </si>
  <si>
    <r>
      <t xml:space="preserve">Потайная / спиральная молния длиннее 20 см </t>
    </r>
    <r>
      <rPr>
        <b/>
        <i/>
        <sz val="11"/>
        <color theme="1"/>
        <rFont val="Calibri"/>
        <family val="2"/>
        <charset val="204"/>
        <scheme val="minor"/>
      </rPr>
      <t>на подкладке</t>
    </r>
  </si>
  <si>
    <t>Ремонт</t>
  </si>
  <si>
    <t>Нарастить высоту посадки до талии</t>
  </si>
  <si>
    <t>Гульфик, сбоку, шов сидения</t>
  </si>
  <si>
    <t>Укоротить короткие рукава в мужской шведке с манжетом</t>
  </si>
  <si>
    <t>Укоротить рукава выше манжета ( с подгонкой ширины рукава+обработка разреза/шлички)</t>
  </si>
  <si>
    <t>Расклешенные рукава (крылышки)</t>
  </si>
  <si>
    <t>Удлинить рукава другой тканью</t>
  </si>
  <si>
    <t>Ушить рукава от локтя до низа (простой рукав)</t>
  </si>
  <si>
    <t>150-250</t>
  </si>
  <si>
    <t>250-350</t>
  </si>
  <si>
    <t>Ремонт шлицы</t>
  </si>
  <si>
    <t>Воротник / Горловина</t>
  </si>
  <si>
    <t>Углубить горловину (обтачка/ косая бейка)</t>
  </si>
  <si>
    <t>Углубить горловину + новый воротник</t>
  </si>
  <si>
    <t xml:space="preserve">Убрать мешкавину карманов </t>
  </si>
  <si>
    <t>Сшить рукава из вспомогательной ткани</t>
  </si>
  <si>
    <t>Укоротить гофрированный низ</t>
  </si>
  <si>
    <t>Укоротить низ со складками (до 10 склад) или колокол</t>
  </si>
  <si>
    <t>Переставить застежку на бюстгалтере</t>
  </si>
  <si>
    <t>Переставить застежку на купальнике</t>
  </si>
  <si>
    <t>Сократить объём бюстгалтера, делая перекрой</t>
  </si>
  <si>
    <t>Перекрой плавок (глубина выреза под ноги)</t>
  </si>
  <si>
    <t xml:space="preserve">Опустить верхнюю линию плавок </t>
  </si>
  <si>
    <t>Полный перекрой плавок</t>
  </si>
  <si>
    <t>Ушить по боковым плавки /бюст (простой вариант с закрепками)</t>
  </si>
  <si>
    <t>Корректировка бретелей, от</t>
  </si>
  <si>
    <t>Работа с подкладкой</t>
  </si>
  <si>
    <t>Замена подкладки в изделии с 1-ой шлицей</t>
  </si>
  <si>
    <t>Замена подкладки в изделии с 2-мя шлицами</t>
  </si>
  <si>
    <t>Замена подкладки в изделии без шлицы</t>
  </si>
  <si>
    <t>Поставить подклад на б/п изделие</t>
  </si>
  <si>
    <t>Заменить подкладку в рукавах без шлиц</t>
  </si>
  <si>
    <t>Заменить подкладку полочек и спинки</t>
  </si>
  <si>
    <t>Выровнять низ подклада</t>
  </si>
  <si>
    <t>Выровнять низ рукавов подклада</t>
  </si>
  <si>
    <t>Ушить/Расшить</t>
  </si>
  <si>
    <t xml:space="preserve">Боковые швы без проймы </t>
  </si>
  <si>
    <t xml:space="preserve">Рельефы спинки (2 шт) </t>
  </si>
  <si>
    <t xml:space="preserve">Рельефы спинки со шлицами (2 шт) </t>
  </si>
  <si>
    <t xml:space="preserve">Средний шов спинки без шлицы  </t>
  </si>
  <si>
    <t xml:space="preserve">Средний шов спинки со шлицей  </t>
  </si>
  <si>
    <t>Пришить подплечники</t>
  </si>
  <si>
    <t>Карманы</t>
  </si>
  <si>
    <t>Замена бегунка в кармане</t>
  </si>
  <si>
    <t>Замена молнии в кармане</t>
  </si>
  <si>
    <t>Полная замена мешкавины кармана с технологической обработкой кармана</t>
  </si>
  <si>
    <t>Фигурные заплатки на воротнике</t>
  </si>
  <si>
    <t>Погоны</t>
  </si>
  <si>
    <t>Пришить погоны</t>
  </si>
  <si>
    <t>Укоротить + пришить погоны</t>
  </si>
  <si>
    <t>Боковые швы с изменением линии проймы+изменить рукава (под новый размер проймы)</t>
  </si>
  <si>
    <t>Пиджак, ветровка</t>
  </si>
  <si>
    <t>Заузить рукава с низу до локтя без шлицы и усложнений</t>
  </si>
  <si>
    <t>Заузить рукава с низу до локтя со шлицей (усложнения)</t>
  </si>
  <si>
    <t>Капюшон</t>
  </si>
  <si>
    <t>Воротник</t>
  </si>
  <si>
    <t>Сшить новый воротник из полотна резинкой</t>
  </si>
  <si>
    <t>Замена верхней части воротника</t>
  </si>
  <si>
    <t>Поставить 7 кнопок на меховую обтачку воротника</t>
  </si>
  <si>
    <t>Замена молнии в горловине</t>
  </si>
  <si>
    <t>Поставить 7 кнопок на меховую обтачку капюшона</t>
  </si>
  <si>
    <t>Перелицевать воротник</t>
  </si>
  <si>
    <t>Изменение объема капюшона</t>
  </si>
  <si>
    <t>Ремонт отстрочки кармана (с распарыванием подкладки т.п)</t>
  </si>
  <si>
    <t>Плечевая подгонка (трогем только головку рукава)</t>
  </si>
  <si>
    <t>Рельефы полочки (2 шт) (с корректировкой нагрудных вытачек)</t>
  </si>
  <si>
    <t>Замена резинки на манжетах</t>
  </si>
  <si>
    <t>Замена резинки по низу изделия</t>
  </si>
  <si>
    <t>Утепление подклада синтепоном и т.п. (простежка)</t>
  </si>
  <si>
    <t>Заменить подкладку в рукавах со шлицами (с усложнением)</t>
  </si>
  <si>
    <t>Проклеить дублерином/скотчем и закрепить шов</t>
  </si>
  <si>
    <t>Полный перекрой изделия/ изменение фасона</t>
  </si>
  <si>
    <t>Укоротить простой рукав (без ушивания, без молний, без шлиц, выше манжета и т.п.)</t>
  </si>
  <si>
    <t>Укоротить низок без усложнений</t>
  </si>
  <si>
    <t>Укоротить  низок  с усложнениями</t>
  </si>
  <si>
    <t>Укоротить рукава с усложнениями (шлицы, подгонка ширины, фурнитура и т.п.)</t>
  </si>
  <si>
    <t>Удлинить рукава другой тканью без усложнений</t>
  </si>
  <si>
    <t xml:space="preserve">Ремонт разрыва без распарывания подклада (клей, жидкая кожа , ручной ремонт и т.п.) </t>
  </si>
  <si>
    <t>Заплатка малая из ткани/кожи/меха подборта</t>
  </si>
  <si>
    <t>Заплатка большая из ткани/кожи/меха  подборта</t>
  </si>
  <si>
    <t>Сшить новый воротник+втачать</t>
  </si>
  <si>
    <t>350-450</t>
  </si>
  <si>
    <t>Ремонт уголков кармана</t>
  </si>
  <si>
    <t>Укоротить ремень с использованием болта</t>
  </si>
  <si>
    <t>Пришить кнопку</t>
  </si>
  <si>
    <t>Установка  кнопки</t>
  </si>
  <si>
    <t>Установка  кнопки с ремонтом на верхнюю одежду, коляску</t>
  </si>
  <si>
    <t>Установка пуговицы-заклёпки, от</t>
  </si>
  <si>
    <t>Установка пуговицы-заклёпки со штопкой</t>
  </si>
  <si>
    <t xml:space="preserve">Замена бегунка (с бегунком),от </t>
  </si>
  <si>
    <t>Поставить наконечник на шнурок (с наконечником)</t>
  </si>
  <si>
    <t>Сделать дырку в поясе</t>
  </si>
  <si>
    <t>Пришить пуговицу, с двойной пуговицей</t>
  </si>
  <si>
    <t>Пришить крючок шубный с подпарыванием подклада</t>
  </si>
  <si>
    <t>Пришить крючок шубный без работы с  подкладом</t>
  </si>
  <si>
    <t>Пробить петлю, от</t>
  </si>
  <si>
    <t>Пробить петлю в пальто, от</t>
  </si>
  <si>
    <t>Настрочить логотип на одежду без подклада, от</t>
  </si>
  <si>
    <t xml:space="preserve">Обметать срез на промышленном оверлоке (1 м) </t>
  </si>
  <si>
    <t xml:space="preserve">Микрооверлок на бытовом оверлоке (1 м) </t>
  </si>
  <si>
    <t>Строчка (1 м)</t>
  </si>
  <si>
    <t>Распороть прямую строчку (1 м)</t>
  </si>
  <si>
    <t xml:space="preserve">Мелкий ремонт строчки </t>
  </si>
  <si>
    <t>Настрочить тесьму (1 м)</t>
  </si>
  <si>
    <t>Утюжка сорочки цветной</t>
  </si>
  <si>
    <t>Утюжка сорочки белой</t>
  </si>
  <si>
    <t>Утюжка платья</t>
  </si>
  <si>
    <t>Утюжка брюк классических</t>
  </si>
  <si>
    <t>Утюжка пиджака</t>
  </si>
  <si>
    <t xml:space="preserve">Утюжка костюма (тройка) </t>
  </si>
  <si>
    <t>Утюжка свадебного платья, от</t>
  </si>
  <si>
    <t>Утюжка пальто (плащевка, драп)</t>
  </si>
  <si>
    <t>Ручная работа (дырочка)</t>
  </si>
  <si>
    <t>Утюжка</t>
  </si>
  <si>
    <t>стоимость, грн</t>
  </si>
  <si>
    <t>Работа с фурнитурой, мелкий ремонт</t>
  </si>
  <si>
    <t>Сшить наволочку с молнией, без молнии</t>
  </si>
  <si>
    <t>Пододеяльник двойной, с застежкой</t>
  </si>
  <si>
    <t>Пододеяльник полуторный, с застёжкой</t>
  </si>
  <si>
    <t>Простынь, с резинкой (списать 30 грн на резинку)</t>
  </si>
  <si>
    <t>Комплект постели семейный (2 наволочки , двуспальный пододеяльник , простынь), + застежка на пододеяльнике</t>
  </si>
  <si>
    <t>Комплект постели двойной ( 2 наволочки , 2 полуторного пододеяльника, простынь)  + застежка на пододеяльнике</t>
  </si>
  <si>
    <t>Комплект постели полуторный(1 наволочка, 1 пододеяльник, 1 простынь)  + застежка на пододеяльнике</t>
  </si>
  <si>
    <t>Комплект детской постели (1 наволочка, 1 простынь, 1 пододеяльник) + застежка на пододеяльнике</t>
  </si>
  <si>
    <t>Стандартные размеры пододеяльников</t>
  </si>
  <si>
    <t>Стандартные размеры простыней</t>
  </si>
  <si>
    <t>Стандартные размеры наволочек</t>
  </si>
  <si>
    <t>пододеяльник-110х140 см.</t>
  </si>
  <si>
    <t>Пошив постельного белья</t>
  </si>
  <si>
    <t>грн</t>
  </si>
  <si>
    <r>
      <t>Полуторка1:</t>
    </r>
    <r>
      <rPr>
        <i/>
        <sz val="11"/>
        <color indexed="8"/>
        <rFont val="Calibri"/>
        <family val="2"/>
        <charset val="204"/>
        <scheme val="minor"/>
      </rPr>
      <t> пододеяльник-145х210 см.</t>
    </r>
  </si>
  <si>
    <r>
      <t>Полуторка2:</t>
    </r>
    <r>
      <rPr>
        <i/>
        <sz val="11"/>
        <color indexed="8"/>
        <rFont val="Calibri"/>
        <family val="2"/>
        <charset val="204"/>
        <scheme val="minor"/>
      </rPr>
      <t> пододеяльник-160х215 см.</t>
    </r>
  </si>
  <si>
    <r>
      <t>Двуспальный:</t>
    </r>
    <r>
      <rPr>
        <i/>
        <sz val="11"/>
        <color indexed="8"/>
        <rFont val="Calibri"/>
        <family val="2"/>
        <charset val="204"/>
        <scheme val="minor"/>
      </rPr>
      <t> пододеяльник -180х215 см.</t>
    </r>
  </si>
  <si>
    <r>
      <t>Евро-размер:</t>
    </r>
    <r>
      <rPr>
        <i/>
        <sz val="11"/>
        <color indexed="8"/>
        <rFont val="Calibri"/>
        <family val="2"/>
        <charset val="204"/>
        <scheme val="minor"/>
      </rPr>
      <t> пододеяльник -200х220см.</t>
    </r>
  </si>
  <si>
    <r>
      <t xml:space="preserve">Полуторка: </t>
    </r>
    <r>
      <rPr>
        <i/>
        <sz val="11"/>
        <color indexed="8"/>
        <rFont val="Calibri"/>
        <family val="2"/>
        <charset val="204"/>
        <scheme val="minor"/>
      </rPr>
      <t>простынь-160х215 см.</t>
    </r>
    <r>
      <rPr>
        <b/>
        <i/>
        <sz val="11"/>
        <color indexed="8"/>
        <rFont val="Calibri"/>
        <family val="2"/>
        <charset val="204"/>
        <scheme val="minor"/>
      </rPr>
      <t xml:space="preserve">
Двуспальный: </t>
    </r>
    <r>
      <rPr>
        <i/>
        <sz val="11"/>
        <color indexed="8"/>
        <rFont val="Calibri"/>
        <family val="2"/>
        <charset val="204"/>
        <scheme val="minor"/>
      </rPr>
      <t>простынь-215х240 см.</t>
    </r>
    <r>
      <rPr>
        <b/>
        <i/>
        <sz val="11"/>
        <color indexed="8"/>
        <rFont val="Calibri"/>
        <family val="2"/>
        <charset val="204"/>
        <scheme val="minor"/>
      </rPr>
      <t xml:space="preserve">
Евро-размер: </t>
    </r>
    <r>
      <rPr>
        <i/>
        <sz val="11"/>
        <color indexed="8"/>
        <rFont val="Calibri"/>
        <family val="2"/>
        <charset val="204"/>
        <scheme val="minor"/>
      </rPr>
      <t>простынь-215х240 см.</t>
    </r>
  </si>
  <si>
    <r>
      <t>Десткий:</t>
    </r>
    <r>
      <rPr>
        <sz val="11"/>
        <color indexed="8"/>
        <rFont val="Calibri"/>
        <family val="2"/>
        <charset val="204"/>
        <scheme val="minor"/>
      </rPr>
      <t> простынь-110х140 см.</t>
    </r>
  </si>
  <si>
    <r>
      <t xml:space="preserve">Размеры: </t>
    </r>
    <r>
      <rPr>
        <i/>
        <sz val="11"/>
        <color rgb="FF000000"/>
        <rFont val="Calibri"/>
        <family val="2"/>
        <charset val="204"/>
        <scheme val="minor"/>
      </rPr>
      <t>50х50 см., 50х70 см., 60х60 см., 70х70см.</t>
    </r>
  </si>
  <si>
    <t>Комплект детской постели:</t>
  </si>
  <si>
    <t>Ремонт белья, купальников</t>
  </si>
  <si>
    <t>Утверждаю  ЧП Черток Т.Н.</t>
  </si>
  <si>
    <t>№</t>
  </si>
  <si>
    <t>Изделие</t>
  </si>
  <si>
    <t>Класс пошива (сложность)</t>
  </si>
  <si>
    <t>Халат</t>
  </si>
  <si>
    <t>Блуза</t>
  </si>
  <si>
    <t>Вышиванка детская</t>
  </si>
  <si>
    <t>Жилет</t>
  </si>
  <si>
    <t>Пальто жен</t>
  </si>
  <si>
    <t>Жилет меховой</t>
  </si>
  <si>
    <t>Шорты</t>
  </si>
  <si>
    <t>Брюки</t>
  </si>
  <si>
    <t>Стоимость услуги по подбору расходных материалов в магазинах города, грн</t>
  </si>
  <si>
    <t>Стоимость услуг по замене молний в одежде</t>
  </si>
  <si>
    <t>см</t>
  </si>
  <si>
    <t>Халат, грн</t>
  </si>
  <si>
    <t>Тонкая куртка, грн</t>
  </si>
  <si>
    <t>Толстый синтепон, пуховик, кожа, дубленка, грн</t>
  </si>
  <si>
    <t>Комбинезон, грн</t>
  </si>
  <si>
    <t>Трикотаж, лосины, спорт</t>
  </si>
  <si>
    <t>Мелкий ремонт кармана</t>
  </si>
  <si>
    <t>Сумка, рюкзак, грн</t>
  </si>
  <si>
    <t>Футболка, трикотаж</t>
  </si>
  <si>
    <t>Стоимость расходников и фурнитуры не включена в стоимость работы</t>
  </si>
  <si>
    <t>Комбинезон</t>
  </si>
  <si>
    <t>Прейскурант на услуги по пошиву одежды (базовые изделия)</t>
  </si>
  <si>
    <t>Гардины, портьеры, занавески и т.п)</t>
  </si>
  <si>
    <t>Итого, грн/м</t>
  </si>
  <si>
    <t xml:space="preserve">Замена молнии </t>
  </si>
  <si>
    <t>Замена подкладки без кармана /с карманом</t>
  </si>
  <si>
    <t>Ремонт крепления ручек (вставить в швы), от</t>
  </si>
  <si>
    <t>Ремонтные работы Рюкзак/Сумка</t>
  </si>
  <si>
    <t xml:space="preserve">Добавочная сумма на замену мешкавины кармана </t>
  </si>
  <si>
    <t>наволочка-50х35см. - 1шт.</t>
  </si>
  <si>
    <t>На суммы свыше 500 грн делаем скидку 5% по желанию клиента</t>
  </si>
  <si>
    <t>Убрать капюшон+ подгонка горловины</t>
  </si>
  <si>
    <t>Убрать воротник + подгонка горловины</t>
  </si>
  <si>
    <t xml:space="preserve">Замена подборта </t>
  </si>
  <si>
    <t xml:space="preserve">Укоротить джинсы </t>
  </si>
  <si>
    <t>Укоротить плотные джинсы</t>
  </si>
  <si>
    <t>Брюки клёш</t>
  </si>
  <si>
    <t>Шелковые брюки клёш</t>
  </si>
  <si>
    <t>300 +10 грн тесьма</t>
  </si>
  <si>
    <t>350 + 10 грн тесьма</t>
  </si>
  <si>
    <t>Укоротить брюки с подкладкой</t>
  </si>
  <si>
    <t>350 -450</t>
  </si>
  <si>
    <t>550 - 850</t>
  </si>
  <si>
    <t>Перекрой брюк</t>
  </si>
  <si>
    <t xml:space="preserve">  + опустить карманы</t>
  </si>
  <si>
    <t xml:space="preserve"> +200</t>
  </si>
  <si>
    <t xml:space="preserve"> +350</t>
  </si>
  <si>
    <t>Шов сидения и линия банта  (без пояса)</t>
  </si>
  <si>
    <t xml:space="preserve">  + переделать гульфик</t>
  </si>
  <si>
    <t>Ушить по Боковым + шаговым +низ</t>
  </si>
  <si>
    <t>Ушить по боковым швам (или шаговым) + низ</t>
  </si>
  <si>
    <t>Ушить по шву сидения (или добавить вытачки)с корректировкой пояса</t>
  </si>
  <si>
    <t>Убрать "ушки"</t>
  </si>
  <si>
    <t>Ушить (сделать меньше)</t>
  </si>
  <si>
    <t>Расшить (сделать больше)</t>
  </si>
  <si>
    <t>Расшить джинсы по талии на 2-3 см (со вставкой в пояс)</t>
  </si>
  <si>
    <t>Расшить брюки классика по шву сидения</t>
  </si>
  <si>
    <t>Подрез под живот, опустить линию талии</t>
  </si>
  <si>
    <t>350 +резинка</t>
  </si>
  <si>
    <t>400 + резинка</t>
  </si>
  <si>
    <t>Ремонт швов</t>
  </si>
  <si>
    <t>Вышивка , от</t>
  </si>
  <si>
    <t>Разное</t>
  </si>
  <si>
    <t>Перешить джинсы в юбку</t>
  </si>
  <si>
    <t>Сделать шлевку</t>
  </si>
  <si>
    <t>100 (70)</t>
  </si>
  <si>
    <t>Ушить низ брючины вытачкой по задней половинке</t>
  </si>
  <si>
    <t xml:space="preserve"> 150-350</t>
  </si>
  <si>
    <t>Укоротить (прямострочка)</t>
  </si>
  <si>
    <t>Укоротить (оверлок+строчка)</t>
  </si>
  <si>
    <t>Укоротить (оверлок+потайной шов)</t>
  </si>
  <si>
    <t xml:space="preserve"> + обработка шлицы</t>
  </si>
  <si>
    <t xml:space="preserve">  + 50</t>
  </si>
  <si>
    <t xml:space="preserve"> + сформировать разрез (1 шт)</t>
  </si>
  <si>
    <t xml:space="preserve"> + обработать разрезы тесьмой (2 шт)</t>
  </si>
  <si>
    <t xml:space="preserve">  +100</t>
  </si>
  <si>
    <t>Укоротить низ со складками (более 10 склад) или клеш/полуклеш</t>
  </si>
  <si>
    <r>
      <t>Укоротить</t>
    </r>
    <r>
      <rPr>
        <i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низ</t>
    </r>
    <r>
      <rPr>
        <i/>
        <sz val="11"/>
        <color theme="1"/>
        <rFont val="Calibri"/>
        <family val="2"/>
        <charset val="204"/>
        <scheme val="minor"/>
      </rPr>
      <t xml:space="preserve"> (узкое изделие)</t>
    </r>
  </si>
  <si>
    <r>
      <t>Укоротить низ</t>
    </r>
    <r>
      <rPr>
        <i/>
        <sz val="11"/>
        <color theme="1"/>
        <rFont val="Calibri"/>
        <family val="2"/>
        <charset val="204"/>
        <scheme val="minor"/>
      </rPr>
      <t xml:space="preserve">  (широкое изделие)</t>
    </r>
  </si>
  <si>
    <t>Удлинить низ</t>
  </si>
  <si>
    <t>Удлинить низ при помощи вспомогательного материала - узкое</t>
  </si>
  <si>
    <t>Удлинить низ изделия при помощи вспомогательного материала- широкое изделие</t>
  </si>
  <si>
    <t>Укоротить прямострочка</t>
  </si>
  <si>
    <t>Рельефы (2 шт)</t>
  </si>
  <si>
    <t xml:space="preserve">Средний шов спинки </t>
  </si>
  <si>
    <t>Нагрудные вытачки</t>
  </si>
  <si>
    <t>Укоротить спинку (создание кокетки)</t>
  </si>
  <si>
    <t>Вставки по бокам</t>
  </si>
  <si>
    <t>Изменить угол наклона плеча</t>
  </si>
  <si>
    <t>Талиевые вытачки ( 2 шт)</t>
  </si>
  <si>
    <t>Опустить линию талии в юбке</t>
  </si>
  <si>
    <t xml:space="preserve"> + перешить молнию</t>
  </si>
  <si>
    <t xml:space="preserve"> + сформировать пояс из другой ткани</t>
  </si>
  <si>
    <t>Опустить линию талии в платье (дотачка)</t>
  </si>
  <si>
    <t xml:space="preserve">Перешить изделие  полностью (распороть,перекроить, сшить), от </t>
  </si>
  <si>
    <t>Добавить карманы в боковые швы</t>
  </si>
  <si>
    <t>Укоротить длину плеча (плечевая подгонка)</t>
  </si>
  <si>
    <t xml:space="preserve"> +300</t>
  </si>
  <si>
    <r>
      <t xml:space="preserve">Рукава </t>
    </r>
    <r>
      <rPr>
        <i/>
        <sz val="11"/>
        <color theme="1"/>
        <rFont val="Calibri"/>
        <family val="2"/>
        <charset val="204"/>
        <scheme val="minor"/>
      </rPr>
      <t>(укоротить/удлинить)</t>
    </r>
  </si>
  <si>
    <t>Замена подкладки в кармане (на 2 кармана и более делаем скидку 20%)</t>
  </si>
  <si>
    <t>Заузить/зашить подклад по боковым швам</t>
  </si>
  <si>
    <t>500 + резинка</t>
  </si>
  <si>
    <t>Формирование вешалки (сшить и вставить в шов)</t>
  </si>
  <si>
    <t>Добавить рукава к жилету</t>
  </si>
  <si>
    <t>Убрать рукава (сделать жилет)</t>
  </si>
  <si>
    <t>550-750</t>
  </si>
  <si>
    <t>650-950</t>
  </si>
  <si>
    <t>Сшить капюшон, от</t>
  </si>
  <si>
    <t>2000 - 3500</t>
  </si>
  <si>
    <t>3500 - 6500</t>
  </si>
  <si>
    <t>400+ резинка</t>
  </si>
  <si>
    <t>450+ резинка</t>
  </si>
  <si>
    <t>501 + резинка</t>
  </si>
  <si>
    <t xml:space="preserve">Налокотники </t>
  </si>
  <si>
    <t>500+ резинка</t>
  </si>
  <si>
    <t>550 + резинка</t>
  </si>
  <si>
    <t>Укоротить наволочку, пододеяльник</t>
  </si>
  <si>
    <t>95, 250</t>
  </si>
  <si>
    <t>Мелкий ремонт (зашить по шву), от</t>
  </si>
  <si>
    <t xml:space="preserve"> Х 1,2</t>
  </si>
  <si>
    <t xml:space="preserve">Липучки </t>
  </si>
  <si>
    <t>Толстая кожа, дубленка</t>
  </si>
  <si>
    <t xml:space="preserve">Обход кнопок </t>
  </si>
  <si>
    <t>Стоимость работы,от грн</t>
  </si>
  <si>
    <t>Стоимость работы, от грн</t>
  </si>
  <si>
    <t xml:space="preserve">Вышиванка (с вышивкой) </t>
  </si>
  <si>
    <t>Пиджак женский, жакет, болеро</t>
  </si>
  <si>
    <t>Пиджак мужской</t>
  </si>
  <si>
    <t>от 7000</t>
  </si>
  <si>
    <t>Брюки женские</t>
  </si>
  <si>
    <t>Брюки мужские</t>
  </si>
  <si>
    <t>Замена бегунка со сторочкой (распороть, зашить)</t>
  </si>
  <si>
    <t>Поставить блочку, люверс</t>
  </si>
  <si>
    <t>35, 55,45, 55 (дубленка)</t>
  </si>
  <si>
    <t>100(70)</t>
  </si>
  <si>
    <t>55-75-95-120-150</t>
  </si>
  <si>
    <t>Настрочить липучку (2 детали), от</t>
  </si>
  <si>
    <t>250-450</t>
  </si>
  <si>
    <t>550-1000</t>
  </si>
  <si>
    <t>Стоимость работы по шторам от 250 грн</t>
  </si>
  <si>
    <t>55 (с болтом)</t>
  </si>
  <si>
    <t>150 - 250</t>
  </si>
  <si>
    <t>90 (60) + 15 пуговица</t>
  </si>
  <si>
    <t>150      +15 пуговица</t>
  </si>
  <si>
    <t>90 + бегунок</t>
  </si>
  <si>
    <t>150+ бегунок</t>
  </si>
  <si>
    <t>100 (80)</t>
  </si>
  <si>
    <t>450-750</t>
  </si>
  <si>
    <t>150 грн+50 грн/м строчки</t>
  </si>
  <si>
    <t>Раскрой и полный пошив штор и гардин</t>
  </si>
  <si>
    <t>Укоротить штору/гардину</t>
  </si>
  <si>
    <t>Дубленка, шуба, кожаная куртка</t>
  </si>
  <si>
    <t xml:space="preserve"> Толстый синтепон, пуховик на подкладке</t>
  </si>
  <si>
    <t>Нарастить пройму</t>
  </si>
  <si>
    <t>Платье (с рукавами)</t>
  </si>
  <si>
    <t>Блуза, мужская сорочка (с рукавами)</t>
  </si>
  <si>
    <t>Майка (без рукавов)</t>
  </si>
  <si>
    <t>Сформировать вытачки</t>
  </si>
  <si>
    <t>Добавить клинья в рукава</t>
  </si>
  <si>
    <t>Углубить пройму</t>
  </si>
  <si>
    <t>Ремонт строчки под проймой (1 фрагмент)</t>
  </si>
  <si>
    <t>Заплатка большая, сложная</t>
  </si>
  <si>
    <t>Заплатка малая, простая</t>
  </si>
  <si>
    <t>Перевернуть воротник</t>
  </si>
  <si>
    <t>Удлинить изделие другой тканью/кожей/мехом+ с учетом работы по установке дополнительной кнопки или крючка</t>
  </si>
  <si>
    <t>350 (150, если больше одного)+ крючек</t>
  </si>
  <si>
    <t>150 + крючек</t>
  </si>
  <si>
    <t>Любые нестандартные переделки постели оцениваются как     150 грн+50 грн/м строчки</t>
  </si>
  <si>
    <t>300/250</t>
  </si>
  <si>
    <t>400/450</t>
  </si>
  <si>
    <t>350/400</t>
  </si>
  <si>
    <t>300/400</t>
  </si>
  <si>
    <t>1200/1000</t>
  </si>
  <si>
    <t>1550/1650</t>
  </si>
  <si>
    <t>900/1000</t>
  </si>
  <si>
    <t>Стоимость чел/час  для расчета нестандартных работ, грн/час</t>
  </si>
  <si>
    <t>Боковые швы + рукава (если есть)</t>
  </si>
  <si>
    <t>Убрать "ушки" на бедрах (не трогаем талию)</t>
  </si>
  <si>
    <t>Ремонт участка потайной молнии без подкладки/ с подкладкой</t>
  </si>
  <si>
    <t>200/250</t>
  </si>
  <si>
    <t xml:space="preserve">действителен  с </t>
  </si>
  <si>
    <t>действителен  с</t>
  </si>
  <si>
    <t xml:space="preserve"> 05.06.2025г.</t>
  </si>
  <si>
    <t>250, 300, 350</t>
  </si>
  <si>
    <t>340 +10 грн тесьма</t>
  </si>
  <si>
    <t>300, 350</t>
  </si>
</sst>
</file>

<file path=xl/styles.xml><?xml version="1.0" encoding="utf-8"?>
<styleSheet xmlns="http://schemas.openxmlformats.org/spreadsheetml/2006/main">
  <fonts count="3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name val="Tahoma"/>
      <family val="2"/>
    </font>
    <font>
      <sz val="10"/>
      <name val="Tahoma"/>
      <family val="2"/>
    </font>
    <font>
      <i/>
      <sz val="9"/>
      <name val="Tahoma"/>
      <family val="2"/>
      <charset val="204"/>
    </font>
    <font>
      <b/>
      <i/>
      <sz val="9"/>
      <name val="Tahoma"/>
      <family val="2"/>
      <charset val="204"/>
    </font>
    <font>
      <b/>
      <sz val="10"/>
      <name val="Tahoma"/>
      <family val="2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  <font>
      <i/>
      <sz val="11"/>
      <color indexed="8"/>
      <name val="Calibri"/>
      <family val="2"/>
      <charset val="204"/>
      <scheme val="minor"/>
    </font>
    <font>
      <b/>
      <i/>
      <sz val="11"/>
      <color indexed="8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u/>
      <sz val="14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Fill="1" applyAlignment="1">
      <alignment horizontal="left"/>
    </xf>
    <xf numFmtId="0" fontId="4" fillId="0" borderId="0" xfId="0" applyFont="1" applyFill="1"/>
    <xf numFmtId="0" fontId="7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right" wrapText="1"/>
    </xf>
    <xf numFmtId="0" fontId="8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1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/>
    </xf>
    <xf numFmtId="0" fontId="0" fillId="0" borderId="0" xfId="0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right" vertical="center" wrapText="1"/>
    </xf>
    <xf numFmtId="0" fontId="0" fillId="0" borderId="4" xfId="0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Border="1"/>
    <xf numFmtId="0" fontId="14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right" vertical="top" wrapText="1"/>
    </xf>
    <xf numFmtId="0" fontId="0" fillId="0" borderId="1" xfId="0" applyFont="1" applyBorder="1"/>
    <xf numFmtId="0" fontId="0" fillId="0" borderId="1" xfId="0" applyBorder="1"/>
    <xf numFmtId="0" fontId="0" fillId="0" borderId="0" xfId="0" applyBorder="1" applyAlignment="1">
      <alignment horizontal="center" vertical="center" wrapText="1"/>
    </xf>
    <xf numFmtId="0" fontId="0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wrapText="1"/>
    </xf>
    <xf numFmtId="0" fontId="18" fillId="0" borderId="0" xfId="0" applyFont="1" applyBorder="1" applyAlignment="1">
      <alignment horizontal="left" vertical="top" wrapText="1"/>
    </xf>
    <xf numFmtId="0" fontId="21" fillId="0" borderId="0" xfId="0" applyFont="1" applyBorder="1" applyAlignment="1">
      <alignment horizontal="left" vertical="top" wrapText="1"/>
    </xf>
    <xf numFmtId="0" fontId="23" fillId="0" borderId="0" xfId="0" applyFont="1" applyBorder="1" applyAlignment="1">
      <alignment horizontal="left" vertical="top" wrapText="1" indent="2"/>
    </xf>
    <xf numFmtId="0" fontId="25" fillId="0" borderId="0" xfId="0" applyFont="1" applyBorder="1" applyAlignment="1">
      <alignment horizontal="left"/>
    </xf>
    <xf numFmtId="0" fontId="26" fillId="0" borderId="0" xfId="0" applyFont="1" applyBorder="1" applyAlignment="1">
      <alignment horizontal="left" vertical="top" wrapText="1"/>
    </xf>
    <xf numFmtId="0" fontId="27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0" fontId="13" fillId="0" borderId="0" xfId="0" applyFont="1"/>
    <xf numFmtId="0" fontId="13" fillId="0" borderId="0" xfId="0" applyFont="1" applyFill="1" applyBorder="1" applyAlignment="1">
      <alignment horizontal="left" vertical="top"/>
    </xf>
    <xf numFmtId="0" fontId="25" fillId="0" borderId="0" xfId="0" applyFont="1" applyFill="1" applyBorder="1" applyAlignment="1">
      <alignment horizontal="right" vertical="top"/>
    </xf>
    <xf numFmtId="0" fontId="0" fillId="0" borderId="0" xfId="0" applyFont="1" applyFill="1"/>
    <xf numFmtId="0" fontId="28" fillId="0" borderId="13" xfId="0" applyFont="1" applyFill="1" applyBorder="1" applyAlignment="1">
      <alignment horizontal="center" vertical="top" wrapText="1"/>
    </xf>
    <xf numFmtId="0" fontId="0" fillId="0" borderId="13" xfId="0" applyFont="1" applyBorder="1" applyAlignment="1">
      <alignment vertical="top" wrapText="1"/>
    </xf>
    <xf numFmtId="0" fontId="17" fillId="0" borderId="4" xfId="0" applyFont="1" applyBorder="1" applyAlignment="1">
      <alignment vertical="top" wrapText="1"/>
    </xf>
    <xf numFmtId="0" fontId="17" fillId="0" borderId="13" xfId="0" applyFont="1" applyBorder="1" applyAlignment="1">
      <alignment horizontal="left" vertical="top" wrapText="1"/>
    </xf>
    <xf numFmtId="0" fontId="13" fillId="0" borderId="13" xfId="0" applyFont="1" applyBorder="1" applyAlignment="1">
      <alignment vertical="top" wrapText="1"/>
    </xf>
    <xf numFmtId="0" fontId="16" fillId="0" borderId="4" xfId="0" applyFont="1" applyBorder="1" applyAlignment="1">
      <alignment vertical="top" wrapText="1"/>
    </xf>
    <xf numFmtId="0" fontId="16" fillId="0" borderId="13" xfId="0" applyFont="1" applyBorder="1" applyAlignment="1">
      <alignment horizontal="left" vertical="top" wrapText="1"/>
    </xf>
    <xf numFmtId="0" fontId="16" fillId="0" borderId="4" xfId="0" applyFont="1" applyFill="1" applyBorder="1" applyAlignment="1">
      <alignment vertical="top" wrapText="1"/>
    </xf>
    <xf numFmtId="0" fontId="16" fillId="0" borderId="13" xfId="0" applyFont="1" applyFill="1" applyBorder="1" applyAlignment="1">
      <alignment horizontal="left" vertical="top" wrapText="1"/>
    </xf>
    <xf numFmtId="0" fontId="17" fillId="0" borderId="12" xfId="0" applyFont="1" applyFill="1" applyBorder="1" applyAlignment="1">
      <alignment vertical="top" wrapText="1"/>
    </xf>
    <xf numFmtId="0" fontId="17" fillId="0" borderId="11" xfId="0" applyFont="1" applyFill="1" applyBorder="1" applyAlignment="1">
      <alignment horizontal="left" vertical="top" wrapText="1"/>
    </xf>
    <xf numFmtId="0" fontId="17" fillId="0" borderId="13" xfId="0" applyFont="1" applyFill="1" applyBorder="1" applyAlignment="1">
      <alignment horizontal="left" vertical="top" wrapText="1"/>
    </xf>
    <xf numFmtId="0" fontId="0" fillId="0" borderId="14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vertical="top" wrapText="1"/>
    </xf>
    <xf numFmtId="0" fontId="17" fillId="0" borderId="4" xfId="0" applyFont="1" applyFill="1" applyBorder="1" applyAlignment="1">
      <alignment vertical="top" wrapText="1"/>
    </xf>
    <xf numFmtId="0" fontId="13" fillId="0" borderId="13" xfId="0" applyFont="1" applyFill="1" applyBorder="1" applyAlignment="1">
      <alignment vertical="top" wrapText="1"/>
    </xf>
    <xf numFmtId="0" fontId="17" fillId="0" borderId="15" xfId="0" applyFont="1" applyFill="1" applyBorder="1" applyAlignment="1">
      <alignment horizontal="left" vertical="top" wrapText="1"/>
    </xf>
    <xf numFmtId="0" fontId="14" fillId="0" borderId="16" xfId="0" applyFont="1" applyBorder="1" applyAlignment="1">
      <alignment vertical="top" wrapText="1"/>
    </xf>
    <xf numFmtId="0" fontId="29" fillId="0" borderId="0" xfId="0" applyFont="1"/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0" fillId="0" borderId="1" xfId="0" applyBorder="1" applyAlignment="1">
      <alignment horizontal="right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28" fillId="0" borderId="24" xfId="0" applyFont="1" applyFill="1" applyBorder="1" applyAlignment="1">
      <alignment horizontal="center" vertical="top" wrapText="1"/>
    </xf>
    <xf numFmtId="0" fontId="17" fillId="0" borderId="24" xfId="0" applyFont="1" applyBorder="1" applyAlignment="1">
      <alignment horizontal="left" vertical="top" wrapText="1"/>
    </xf>
    <xf numFmtId="0" fontId="16" fillId="0" borderId="14" xfId="0" applyFont="1" applyFill="1" applyBorder="1" applyAlignment="1">
      <alignment horizontal="left" vertical="top" wrapText="1"/>
    </xf>
    <xf numFmtId="0" fontId="30" fillId="0" borderId="0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horizontal="left" vertical="top" wrapText="1"/>
    </xf>
    <xf numFmtId="0" fontId="1" fillId="0" borderId="1" xfId="0" applyFont="1" applyBorder="1"/>
    <xf numFmtId="0" fontId="31" fillId="0" borderId="1" xfId="0" applyFont="1" applyBorder="1" applyAlignment="1">
      <alignment horizontal="right" vertical="center" wrapText="1"/>
    </xf>
    <xf numFmtId="0" fontId="14" fillId="0" borderId="0" xfId="0" applyFont="1" applyFill="1" applyBorder="1" applyAlignment="1">
      <alignment horizontal="left" vertical="top"/>
    </xf>
    <xf numFmtId="0" fontId="1" fillId="0" borderId="0" xfId="0" applyFont="1"/>
    <xf numFmtId="0" fontId="31" fillId="0" borderId="0" xfId="0" applyFont="1"/>
    <xf numFmtId="49" fontId="0" fillId="0" borderId="2" xfId="0" applyNumberFormat="1" applyFont="1" applyBorder="1" applyAlignment="1">
      <alignment horizontal="center" vertical="center" wrapText="1"/>
    </xf>
    <xf numFmtId="0" fontId="0" fillId="0" borderId="22" xfId="0" applyFill="1" applyBorder="1" applyAlignment="1">
      <alignment horizontal="left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2" xfId="0" applyFont="1" applyFill="1" applyBorder="1" applyAlignment="1">
      <alignment horizontal="center" wrapText="1"/>
    </xf>
    <xf numFmtId="0" fontId="0" fillId="0" borderId="21" xfId="0" applyFont="1" applyBorder="1" applyAlignment="1">
      <alignment horizontal="center"/>
    </xf>
    <xf numFmtId="0" fontId="0" fillId="0" borderId="2" xfId="0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right" vertical="center" wrapText="1"/>
    </xf>
    <xf numFmtId="49" fontId="0" fillId="0" borderId="1" xfId="0" applyNumberFormat="1" applyBorder="1" applyAlignment="1">
      <alignment horizontal="right" vertical="center" wrapText="1"/>
    </xf>
    <xf numFmtId="0" fontId="0" fillId="0" borderId="1" xfId="0" applyFont="1" applyBorder="1" applyAlignment="1">
      <alignment horizontal="right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 wrapText="1"/>
    </xf>
    <xf numFmtId="49" fontId="0" fillId="0" borderId="1" xfId="0" applyNumberFormat="1" applyBorder="1" applyAlignment="1">
      <alignment horizontal="center" vertical="center" wrapText="1"/>
    </xf>
    <xf numFmtId="0" fontId="25" fillId="0" borderId="13" xfId="0" applyFont="1" applyBorder="1" applyAlignment="1">
      <alignment vertical="top" wrapText="1"/>
    </xf>
    <xf numFmtId="0" fontId="2" fillId="0" borderId="0" xfId="0" applyFont="1"/>
    <xf numFmtId="0" fontId="1" fillId="0" borderId="0" xfId="0" applyFont="1" applyBorder="1"/>
    <xf numFmtId="0" fontId="0" fillId="0" borderId="3" xfId="0" applyBorder="1"/>
    <xf numFmtId="0" fontId="0" fillId="0" borderId="0" xfId="0" applyAlignment="1" applyProtection="1">
      <alignment horizontal="right" vertical="top" wrapText="1"/>
      <protection hidden="1"/>
    </xf>
    <xf numFmtId="0" fontId="31" fillId="0" borderId="0" xfId="0" applyFont="1" applyAlignment="1" applyProtection="1">
      <alignment horizontal="center" vertical="center" wrapText="1"/>
      <protection hidden="1"/>
    </xf>
    <xf numFmtId="0" fontId="2" fillId="0" borderId="25" xfId="0" applyFont="1" applyBorder="1"/>
    <xf numFmtId="0" fontId="0" fillId="0" borderId="4" xfId="0" applyBorder="1" applyAlignment="1">
      <alignment horizontal="center" vertical="center" wrapText="1"/>
    </xf>
    <xf numFmtId="0" fontId="0" fillId="0" borderId="21" xfId="0" applyBorder="1" applyAlignment="1">
      <alignment horizontal="left" vertical="center" wrapText="1"/>
    </xf>
    <xf numFmtId="0" fontId="0" fillId="0" borderId="21" xfId="0" applyFont="1" applyBorder="1" applyAlignment="1">
      <alignment horizontal="center" wrapText="1"/>
    </xf>
    <xf numFmtId="0" fontId="0" fillId="0" borderId="2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wrapText="1"/>
    </xf>
    <xf numFmtId="0" fontId="0" fillId="0" borderId="27" xfId="0" applyFont="1" applyBorder="1" applyAlignment="1">
      <alignment horizont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28" xfId="0" applyFont="1" applyBorder="1" applyAlignment="1">
      <alignment horizontal="center" wrapText="1"/>
    </xf>
    <xf numFmtId="0" fontId="0" fillId="0" borderId="13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28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8" xfId="0" applyFont="1" applyBorder="1" applyAlignment="1">
      <alignment horizontal="center"/>
    </xf>
    <xf numFmtId="0" fontId="0" fillId="0" borderId="13" xfId="0" applyFill="1" applyBorder="1" applyAlignment="1">
      <alignment horizontal="left" vertical="center" wrapText="1"/>
    </xf>
    <xf numFmtId="0" fontId="0" fillId="0" borderId="30" xfId="0" applyBorder="1"/>
    <xf numFmtId="0" fontId="1" fillId="0" borderId="13" xfId="0" applyFont="1" applyBorder="1" applyAlignment="1">
      <alignment horizontal="center"/>
    </xf>
    <xf numFmtId="0" fontId="0" fillId="0" borderId="29" xfId="0" applyBorder="1"/>
    <xf numFmtId="0" fontId="0" fillId="0" borderId="29" xfId="0" applyBorder="1" applyAlignment="1">
      <alignment horizontal="right" vertical="center" wrapText="1"/>
    </xf>
    <xf numFmtId="0" fontId="0" fillId="0" borderId="31" xfId="0" applyBorder="1" applyAlignment="1">
      <alignment horizontal="left" vertical="center" wrapText="1"/>
    </xf>
    <xf numFmtId="0" fontId="0" fillId="0" borderId="16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1" fontId="17" fillId="0" borderId="13" xfId="0" applyNumberFormat="1" applyFont="1" applyBorder="1" applyAlignment="1">
      <alignment horizontal="left" vertical="top" wrapText="1"/>
    </xf>
    <xf numFmtId="1" fontId="17" fillId="0" borderId="24" xfId="0" applyNumberFormat="1" applyFont="1" applyBorder="1" applyAlignment="1">
      <alignment horizontal="left" vertical="top" wrapText="1"/>
    </xf>
    <xf numFmtId="0" fontId="13" fillId="0" borderId="15" xfId="0" applyFont="1" applyFill="1" applyBorder="1" applyAlignment="1">
      <alignment vertical="top" wrapText="1"/>
    </xf>
    <xf numFmtId="0" fontId="13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31" fillId="0" borderId="3" xfId="0" applyFont="1" applyBorder="1" applyAlignment="1">
      <alignment horizontal="right" vertical="center" wrapText="1"/>
    </xf>
    <xf numFmtId="0" fontId="31" fillId="0" borderId="3" xfId="0" applyFont="1" applyBorder="1" applyAlignment="1">
      <alignment wrapText="1"/>
    </xf>
    <xf numFmtId="0" fontId="10" fillId="0" borderId="2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" xfId="0" applyBorder="1" applyAlignment="1">
      <alignment horizontal="center"/>
    </xf>
    <xf numFmtId="0" fontId="25" fillId="0" borderId="5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6"/>
  <sheetViews>
    <sheetView tabSelected="1" topLeftCell="A46" workbookViewId="0">
      <selection activeCell="B38" sqref="B38"/>
    </sheetView>
  </sheetViews>
  <sheetFormatPr defaultRowHeight="15"/>
  <cols>
    <col min="1" max="1" width="5.7109375" customWidth="1"/>
    <col min="2" max="2" width="56.7109375" customWidth="1"/>
    <col min="3" max="5" width="24.42578125" customWidth="1"/>
    <col min="9" max="9" width="14.5703125" customWidth="1"/>
    <col min="12" max="15" width="17.140625" customWidth="1"/>
  </cols>
  <sheetData>
    <row r="1" spans="1:5">
      <c r="A1" s="9"/>
      <c r="B1" s="10" t="s">
        <v>21</v>
      </c>
    </row>
    <row r="2" spans="1:5" ht="15.75">
      <c r="A2" s="11" t="s">
        <v>22</v>
      </c>
      <c r="B2" s="12"/>
    </row>
    <row r="3" spans="1:5" ht="43.5" customHeight="1">
      <c r="A3" s="161" t="s">
        <v>23</v>
      </c>
      <c r="B3" s="161"/>
      <c r="C3" s="162"/>
      <c r="D3" s="162"/>
      <c r="E3" s="162"/>
    </row>
    <row r="4" spans="1:5" ht="45">
      <c r="A4" s="13"/>
      <c r="B4" s="14" t="s">
        <v>24</v>
      </c>
      <c r="D4" s="129" t="s">
        <v>379</v>
      </c>
      <c r="E4" s="130">
        <v>350</v>
      </c>
    </row>
    <row r="5" spans="1:5">
      <c r="A5" s="15"/>
      <c r="B5" s="16" t="s">
        <v>25</v>
      </c>
      <c r="C5" s="128"/>
    </row>
    <row r="6" spans="1:5">
      <c r="A6" s="15"/>
      <c r="B6" s="14" t="s">
        <v>385</v>
      </c>
      <c r="C6" t="s">
        <v>386</v>
      </c>
      <c r="D6" s="163" t="s">
        <v>26</v>
      </c>
      <c r="E6" s="164"/>
    </row>
    <row r="7" spans="1:5" s="6" customFormat="1" ht="30">
      <c r="A7" s="17" t="s">
        <v>27</v>
      </c>
      <c r="B7" s="17" t="s">
        <v>28</v>
      </c>
      <c r="C7" s="8" t="s">
        <v>0</v>
      </c>
      <c r="D7" s="8" t="s">
        <v>211</v>
      </c>
      <c r="E7" s="8" t="s">
        <v>219</v>
      </c>
    </row>
    <row r="8" spans="1:5" s="6" customFormat="1">
      <c r="A8" s="8"/>
      <c r="B8" s="8" t="s">
        <v>20</v>
      </c>
      <c r="C8" s="114"/>
      <c r="D8" s="114"/>
      <c r="E8" s="114"/>
    </row>
    <row r="9" spans="1:5" s="1" customFormat="1">
      <c r="A9" s="5">
        <v>1</v>
      </c>
      <c r="B9" s="2" t="s">
        <v>238</v>
      </c>
      <c r="C9" s="182" t="s">
        <v>387</v>
      </c>
      <c r="D9" s="7"/>
      <c r="E9" s="7"/>
    </row>
    <row r="10" spans="1:5" s="1" customFormat="1">
      <c r="A10" s="5">
        <f>A9+1</f>
        <v>2</v>
      </c>
      <c r="B10" s="2" t="s">
        <v>239</v>
      </c>
      <c r="C10" s="7">
        <v>300</v>
      </c>
      <c r="D10" s="7"/>
      <c r="E10" s="7"/>
    </row>
    <row r="11" spans="1:5" s="1" customFormat="1">
      <c r="A11" s="5">
        <f t="shared" ref="A11:A72" si="0">A10+1</f>
        <v>3</v>
      </c>
      <c r="B11" s="2" t="s">
        <v>240</v>
      </c>
      <c r="C11" s="7">
        <v>300</v>
      </c>
      <c r="D11" s="7">
        <v>300</v>
      </c>
      <c r="E11" s="7"/>
    </row>
    <row r="12" spans="1:5" s="1" customFormat="1">
      <c r="A12" s="5">
        <f t="shared" si="0"/>
        <v>4</v>
      </c>
      <c r="B12" s="2" t="s">
        <v>241</v>
      </c>
      <c r="C12" s="7"/>
      <c r="D12" s="7">
        <v>350</v>
      </c>
      <c r="E12" s="7"/>
    </row>
    <row r="13" spans="1:5" s="1" customFormat="1">
      <c r="A13" s="5">
        <f t="shared" si="0"/>
        <v>5</v>
      </c>
      <c r="B13" s="2" t="s">
        <v>5</v>
      </c>
      <c r="C13" s="7">
        <v>280</v>
      </c>
      <c r="D13" s="7">
        <v>280</v>
      </c>
      <c r="E13" s="7"/>
    </row>
    <row r="14" spans="1:5" s="1" customFormat="1">
      <c r="A14" s="5">
        <f t="shared" si="0"/>
        <v>6</v>
      </c>
      <c r="B14" s="2" t="s">
        <v>6</v>
      </c>
      <c r="C14" s="7">
        <v>300</v>
      </c>
      <c r="D14" s="7">
        <v>300</v>
      </c>
      <c r="E14" s="7"/>
    </row>
    <row r="15" spans="1:5" s="1" customFormat="1">
      <c r="A15" s="5">
        <f t="shared" si="0"/>
        <v>7</v>
      </c>
      <c r="B15" s="2" t="s">
        <v>18</v>
      </c>
      <c r="C15" s="7" t="s">
        <v>242</v>
      </c>
      <c r="D15" s="7" t="s">
        <v>242</v>
      </c>
      <c r="E15" s="7"/>
    </row>
    <row r="16" spans="1:5" s="1" customFormat="1">
      <c r="A16" s="5">
        <f t="shared" si="0"/>
        <v>8</v>
      </c>
      <c r="B16" s="2" t="s">
        <v>16</v>
      </c>
      <c r="C16" s="182"/>
      <c r="D16" s="182" t="s">
        <v>388</v>
      </c>
      <c r="E16" s="7"/>
    </row>
    <row r="17" spans="1:5" s="1" customFormat="1">
      <c r="A17" s="5">
        <f t="shared" si="0"/>
        <v>9</v>
      </c>
      <c r="B17" s="2" t="s">
        <v>7</v>
      </c>
      <c r="C17" s="7"/>
      <c r="D17" s="7"/>
      <c r="E17" s="182" t="s">
        <v>389</v>
      </c>
    </row>
    <row r="18" spans="1:5" s="1" customFormat="1">
      <c r="A18" s="5">
        <f t="shared" si="0"/>
        <v>10</v>
      </c>
      <c r="B18" s="2" t="s">
        <v>8</v>
      </c>
      <c r="C18" s="7"/>
      <c r="D18" s="7" t="s">
        <v>243</v>
      </c>
      <c r="E18" s="7"/>
    </row>
    <row r="19" spans="1:5" s="1" customFormat="1">
      <c r="A19" s="5">
        <f t="shared" si="0"/>
        <v>11</v>
      </c>
      <c r="B19" s="2" t="s">
        <v>9</v>
      </c>
      <c r="C19" s="7">
        <v>300</v>
      </c>
      <c r="D19" s="7">
        <v>300</v>
      </c>
      <c r="E19" s="7">
        <v>300</v>
      </c>
    </row>
    <row r="20" spans="1:5" s="1" customFormat="1">
      <c r="A20" s="5">
        <f t="shared" si="0"/>
        <v>12</v>
      </c>
      <c r="B20" s="2" t="s">
        <v>10</v>
      </c>
      <c r="C20" s="7">
        <v>350</v>
      </c>
      <c r="D20" s="7"/>
      <c r="E20" s="7"/>
    </row>
    <row r="21" spans="1:5" s="1" customFormat="1">
      <c r="A21" s="5">
        <f t="shared" si="0"/>
        <v>13</v>
      </c>
      <c r="B21" s="2" t="s">
        <v>244</v>
      </c>
      <c r="C21" s="7"/>
      <c r="D21" s="7">
        <v>350</v>
      </c>
      <c r="E21" s="7"/>
    </row>
    <row r="22" spans="1:5" s="1" customFormat="1">
      <c r="A22" s="5">
        <f t="shared" si="0"/>
        <v>14</v>
      </c>
      <c r="B22" s="2" t="s">
        <v>19</v>
      </c>
      <c r="C22" s="7">
        <v>300</v>
      </c>
      <c r="D22" s="7"/>
      <c r="E22" s="7">
        <v>300</v>
      </c>
    </row>
    <row r="23" spans="1:5" s="1" customFormat="1">
      <c r="A23" s="5">
        <f t="shared" si="0"/>
        <v>15</v>
      </c>
      <c r="B23" s="2" t="s">
        <v>17</v>
      </c>
      <c r="C23" s="7"/>
      <c r="D23" s="7"/>
      <c r="E23" s="7">
        <v>300</v>
      </c>
    </row>
    <row r="24" spans="1:5" s="1" customFormat="1">
      <c r="A24" s="5">
        <f t="shared" si="0"/>
        <v>16</v>
      </c>
      <c r="B24" s="2" t="s">
        <v>11</v>
      </c>
      <c r="C24" s="7"/>
      <c r="D24" s="7"/>
      <c r="E24" s="7">
        <v>400</v>
      </c>
    </row>
    <row r="25" spans="1:5" s="1" customFormat="1">
      <c r="A25" s="5">
        <f t="shared" si="0"/>
        <v>17</v>
      </c>
      <c r="B25" s="2" t="s">
        <v>12</v>
      </c>
      <c r="C25" s="7"/>
      <c r="D25" s="7"/>
      <c r="E25" s="7">
        <v>450</v>
      </c>
    </row>
    <row r="26" spans="1:5" s="1" customFormat="1">
      <c r="A26" s="5">
        <f t="shared" si="0"/>
        <v>18</v>
      </c>
      <c r="B26" s="2" t="s">
        <v>13</v>
      </c>
      <c r="C26" s="7"/>
      <c r="D26" s="7"/>
      <c r="E26" s="7">
        <v>450</v>
      </c>
    </row>
    <row r="27" spans="1:5" s="1" customFormat="1" ht="30">
      <c r="A27" s="5">
        <f t="shared" si="0"/>
        <v>19</v>
      </c>
      <c r="B27" s="2" t="s">
        <v>14</v>
      </c>
      <c r="C27" s="7">
        <v>350</v>
      </c>
      <c r="D27" s="7"/>
      <c r="E27" s="7" t="s">
        <v>245</v>
      </c>
    </row>
    <row r="28" spans="1:5" s="1" customFormat="1">
      <c r="A28" s="5">
        <f t="shared" si="0"/>
        <v>20</v>
      </c>
      <c r="B28" s="2" t="s">
        <v>15</v>
      </c>
      <c r="C28" s="7"/>
      <c r="D28" s="7"/>
      <c r="E28" s="7" t="s">
        <v>246</v>
      </c>
    </row>
    <row r="29" spans="1:5" s="1" customFormat="1">
      <c r="A29" s="5">
        <f t="shared" si="0"/>
        <v>21</v>
      </c>
      <c r="B29" s="17" t="s">
        <v>257</v>
      </c>
      <c r="C29" s="3"/>
      <c r="D29" s="7"/>
      <c r="E29" s="7"/>
    </row>
    <row r="30" spans="1:5" s="1" customFormat="1">
      <c r="A30" s="5">
        <f t="shared" si="0"/>
        <v>22</v>
      </c>
      <c r="B30" s="2" t="s">
        <v>247</v>
      </c>
      <c r="C30" s="20">
        <v>550</v>
      </c>
      <c r="D30" s="7">
        <v>550</v>
      </c>
      <c r="E30" s="7">
        <v>480</v>
      </c>
    </row>
    <row r="31" spans="1:5" s="1" customFormat="1">
      <c r="A31" s="5">
        <f t="shared" si="0"/>
        <v>23</v>
      </c>
      <c r="B31" s="97" t="s">
        <v>252</v>
      </c>
      <c r="C31" s="111" t="s">
        <v>249</v>
      </c>
      <c r="D31" s="111" t="s">
        <v>249</v>
      </c>
      <c r="E31" s="7"/>
    </row>
    <row r="32" spans="1:5" s="1" customFormat="1">
      <c r="A32" s="5">
        <f t="shared" si="0"/>
        <v>24</v>
      </c>
      <c r="B32" s="97" t="s">
        <v>248</v>
      </c>
      <c r="C32" s="111" t="s">
        <v>250</v>
      </c>
      <c r="D32" s="111" t="s">
        <v>250</v>
      </c>
      <c r="E32" s="7"/>
    </row>
    <row r="33" spans="1:8" s="1" customFormat="1">
      <c r="A33" s="5">
        <f t="shared" si="0"/>
        <v>25</v>
      </c>
      <c r="B33" s="2" t="s">
        <v>251</v>
      </c>
      <c r="C33" s="3">
        <v>400</v>
      </c>
      <c r="D33" s="7">
        <v>300</v>
      </c>
      <c r="E33" s="7">
        <v>330</v>
      </c>
    </row>
    <row r="34" spans="1:8" s="1" customFormat="1" ht="30">
      <c r="A34" s="5">
        <f t="shared" si="0"/>
        <v>26</v>
      </c>
      <c r="B34" s="2" t="s">
        <v>255</v>
      </c>
      <c r="C34" s="3">
        <v>450</v>
      </c>
      <c r="D34" s="7">
        <v>400</v>
      </c>
      <c r="E34" s="7"/>
    </row>
    <row r="35" spans="1:8" s="1" customFormat="1">
      <c r="A35" s="5">
        <f t="shared" si="0"/>
        <v>27</v>
      </c>
      <c r="B35" s="2" t="s">
        <v>256</v>
      </c>
      <c r="C35" s="3">
        <v>250</v>
      </c>
      <c r="D35" s="7">
        <v>250</v>
      </c>
      <c r="E35" s="7">
        <v>250</v>
      </c>
    </row>
    <row r="36" spans="1:8" s="1" customFormat="1">
      <c r="A36" s="5">
        <f t="shared" si="0"/>
        <v>28</v>
      </c>
      <c r="B36" s="22" t="s">
        <v>254</v>
      </c>
      <c r="C36" s="3">
        <v>450</v>
      </c>
      <c r="D36" s="7">
        <v>400</v>
      </c>
      <c r="E36" s="7">
        <v>380</v>
      </c>
    </row>
    <row r="37" spans="1:8" s="1" customFormat="1">
      <c r="A37" s="5">
        <f t="shared" si="0"/>
        <v>29</v>
      </c>
      <c r="B37" s="2" t="s">
        <v>253</v>
      </c>
      <c r="C37" s="3">
        <v>550</v>
      </c>
      <c r="D37" s="7">
        <v>450</v>
      </c>
      <c r="E37" s="7">
        <v>380</v>
      </c>
    </row>
    <row r="38" spans="1:8">
      <c r="A38" s="5">
        <f t="shared" si="0"/>
        <v>30</v>
      </c>
      <c r="B38" s="112" t="s">
        <v>270</v>
      </c>
      <c r="C38" s="113">
        <v>350</v>
      </c>
      <c r="D38" s="115">
        <v>350</v>
      </c>
      <c r="E38" s="115">
        <v>300</v>
      </c>
    </row>
    <row r="39" spans="1:8" s="1" customFormat="1">
      <c r="A39" s="5">
        <f t="shared" si="0"/>
        <v>31</v>
      </c>
      <c r="B39" s="17" t="s">
        <v>258</v>
      </c>
      <c r="C39" s="3"/>
      <c r="D39" s="7"/>
      <c r="E39" s="7"/>
    </row>
    <row r="40" spans="1:8" s="1" customFormat="1">
      <c r="A40" s="5">
        <f t="shared" si="0"/>
        <v>32</v>
      </c>
      <c r="B40" s="2" t="s">
        <v>29</v>
      </c>
      <c r="C40" s="3">
        <v>450</v>
      </c>
      <c r="D40" s="7">
        <v>350</v>
      </c>
      <c r="E40" s="7">
        <v>350</v>
      </c>
    </row>
    <row r="41" spans="1:8" s="1" customFormat="1">
      <c r="A41" s="5">
        <f t="shared" si="0"/>
        <v>33</v>
      </c>
      <c r="B41" s="2" t="s">
        <v>259</v>
      </c>
      <c r="C41" s="3">
        <v>400</v>
      </c>
      <c r="D41" s="7"/>
      <c r="E41" s="7"/>
    </row>
    <row r="42" spans="1:8" s="1" customFormat="1">
      <c r="A42" s="5">
        <f t="shared" si="0"/>
        <v>34</v>
      </c>
      <c r="B42" s="2" t="s">
        <v>260</v>
      </c>
      <c r="C42" s="3"/>
      <c r="D42" s="7">
        <v>300</v>
      </c>
      <c r="E42" s="7"/>
    </row>
    <row r="43" spans="1:8" s="1" customFormat="1">
      <c r="A43" s="5">
        <f t="shared" si="0"/>
        <v>35</v>
      </c>
      <c r="B43" s="2" t="s">
        <v>261</v>
      </c>
      <c r="C43" s="3">
        <v>400</v>
      </c>
      <c r="D43" s="7">
        <v>400</v>
      </c>
      <c r="E43" s="7">
        <v>350</v>
      </c>
    </row>
    <row r="44" spans="1:8" s="1" customFormat="1">
      <c r="A44" s="5">
        <f t="shared" si="0"/>
        <v>36</v>
      </c>
      <c r="B44" s="2" t="s">
        <v>62</v>
      </c>
      <c r="C44" s="3">
        <v>550</v>
      </c>
      <c r="D44" s="7"/>
      <c r="E44" s="7">
        <v>450</v>
      </c>
    </row>
    <row r="45" spans="1:8" s="1" customFormat="1">
      <c r="A45" s="5">
        <f t="shared" si="0"/>
        <v>37</v>
      </c>
      <c r="B45" s="17" t="s">
        <v>30</v>
      </c>
      <c r="C45" s="3"/>
      <c r="D45" s="7"/>
      <c r="E45" s="7"/>
    </row>
    <row r="46" spans="1:8" s="1" customFormat="1">
      <c r="A46" s="5">
        <f t="shared" si="0"/>
        <v>38</v>
      </c>
      <c r="B46" s="2" t="s">
        <v>31</v>
      </c>
      <c r="C46" s="3"/>
      <c r="D46" s="7"/>
      <c r="E46" s="7" t="s">
        <v>262</v>
      </c>
    </row>
    <row r="47" spans="1:8" s="1" customFormat="1">
      <c r="A47" s="5">
        <f t="shared" si="0"/>
        <v>39</v>
      </c>
      <c r="B47" s="2" t="s">
        <v>32</v>
      </c>
      <c r="C47" s="3"/>
      <c r="D47" s="7"/>
      <c r="E47" s="7" t="s">
        <v>263</v>
      </c>
    </row>
    <row r="48" spans="1:8">
      <c r="A48" s="5">
        <f t="shared" si="0"/>
        <v>40</v>
      </c>
      <c r="B48" s="17" t="s">
        <v>33</v>
      </c>
      <c r="C48" s="3"/>
      <c r="D48" s="23"/>
      <c r="E48" s="23"/>
      <c r="H48" s="1"/>
    </row>
    <row r="49" spans="1:5">
      <c r="A49" s="5">
        <f t="shared" si="0"/>
        <v>41</v>
      </c>
      <c r="B49" s="2" t="s">
        <v>63</v>
      </c>
      <c r="C49" s="3">
        <v>300</v>
      </c>
      <c r="D49" s="23">
        <v>300</v>
      </c>
      <c r="E49" s="23">
        <v>300</v>
      </c>
    </row>
    <row r="50" spans="1:5">
      <c r="A50" s="5">
        <f t="shared" si="0"/>
        <v>42</v>
      </c>
      <c r="B50" s="2" t="s">
        <v>34</v>
      </c>
      <c r="C50" s="3">
        <v>250</v>
      </c>
      <c r="D50" s="23"/>
      <c r="E50" s="23">
        <v>250</v>
      </c>
    </row>
    <row r="51" spans="1:5">
      <c r="A51" s="5">
        <f t="shared" si="0"/>
        <v>43</v>
      </c>
      <c r="B51" s="2" t="s">
        <v>35</v>
      </c>
      <c r="C51" s="3"/>
      <c r="D51" s="23"/>
      <c r="E51" s="23">
        <v>280</v>
      </c>
    </row>
    <row r="52" spans="1:5">
      <c r="A52" s="5">
        <f t="shared" si="0"/>
        <v>44</v>
      </c>
      <c r="B52" s="2" t="s">
        <v>36</v>
      </c>
      <c r="C52" s="3">
        <v>250</v>
      </c>
      <c r="D52" s="23"/>
      <c r="E52" s="23">
        <v>250</v>
      </c>
    </row>
    <row r="53" spans="1:5">
      <c r="A53" s="5">
        <f t="shared" si="0"/>
        <v>45</v>
      </c>
      <c r="B53" s="2" t="s">
        <v>37</v>
      </c>
      <c r="C53" s="3"/>
      <c r="D53" s="23"/>
      <c r="E53" s="23">
        <v>280</v>
      </c>
    </row>
    <row r="54" spans="1:5">
      <c r="A54" s="5">
        <f t="shared" si="0"/>
        <v>46</v>
      </c>
      <c r="B54" s="17" t="s">
        <v>38</v>
      </c>
      <c r="C54" s="3"/>
      <c r="D54" s="23"/>
      <c r="E54" s="23"/>
    </row>
    <row r="55" spans="1:5">
      <c r="A55" s="5">
        <f t="shared" si="0"/>
        <v>47</v>
      </c>
      <c r="B55" s="2" t="s">
        <v>264</v>
      </c>
      <c r="C55" s="3">
        <v>180</v>
      </c>
      <c r="D55" s="3">
        <v>180</v>
      </c>
      <c r="E55" s="3">
        <v>180</v>
      </c>
    </row>
    <row r="56" spans="1:5">
      <c r="A56" s="5">
        <f t="shared" si="0"/>
        <v>48</v>
      </c>
      <c r="B56" s="2" t="s">
        <v>39</v>
      </c>
      <c r="C56" s="3">
        <v>200</v>
      </c>
      <c r="D56" s="23"/>
      <c r="E56" s="23"/>
    </row>
    <row r="57" spans="1:5">
      <c r="A57" s="5">
        <f t="shared" si="0"/>
        <v>49</v>
      </c>
      <c r="B57" s="2" t="s">
        <v>40</v>
      </c>
      <c r="C57" s="3">
        <v>200</v>
      </c>
      <c r="D57" s="23"/>
      <c r="E57" s="23"/>
    </row>
    <row r="58" spans="1:5">
      <c r="A58" s="5">
        <f t="shared" si="0"/>
        <v>50</v>
      </c>
      <c r="B58" s="2" t="s">
        <v>41</v>
      </c>
      <c r="C58" s="3">
        <v>200</v>
      </c>
      <c r="D58" s="23"/>
      <c r="E58" s="23"/>
    </row>
    <row r="59" spans="1:5">
      <c r="A59" s="5">
        <f t="shared" si="0"/>
        <v>51</v>
      </c>
      <c r="B59" s="2" t="s">
        <v>42</v>
      </c>
      <c r="C59" s="3">
        <v>250</v>
      </c>
      <c r="D59" s="23"/>
      <c r="E59" s="23"/>
    </row>
    <row r="60" spans="1:5">
      <c r="A60" s="5">
        <f t="shared" si="0"/>
        <v>52</v>
      </c>
      <c r="B60" s="2" t="s">
        <v>43</v>
      </c>
      <c r="C60" s="3">
        <v>250</v>
      </c>
      <c r="D60" s="23"/>
      <c r="E60" s="23"/>
    </row>
    <row r="61" spans="1:5">
      <c r="A61" s="5">
        <f t="shared" si="0"/>
        <v>53</v>
      </c>
      <c r="B61" s="2" t="s">
        <v>44</v>
      </c>
      <c r="C61" s="3">
        <v>350</v>
      </c>
      <c r="D61" s="23"/>
      <c r="E61" s="23"/>
    </row>
    <row r="62" spans="1:5">
      <c r="A62" s="5">
        <f t="shared" si="0"/>
        <v>54</v>
      </c>
      <c r="B62" s="19" t="s">
        <v>45</v>
      </c>
      <c r="C62" s="3">
        <v>400</v>
      </c>
      <c r="D62" s="3">
        <v>350</v>
      </c>
      <c r="E62" s="3">
        <v>350</v>
      </c>
    </row>
    <row r="63" spans="1:5">
      <c r="A63" s="5">
        <f t="shared" si="0"/>
        <v>55</v>
      </c>
      <c r="B63" s="19" t="s">
        <v>265</v>
      </c>
      <c r="C63" s="3">
        <v>400</v>
      </c>
      <c r="D63" s="3"/>
      <c r="E63" s="3"/>
    </row>
    <row r="64" spans="1:5">
      <c r="A64" s="5">
        <f t="shared" si="0"/>
        <v>56</v>
      </c>
      <c r="B64" s="17" t="s">
        <v>46</v>
      </c>
      <c r="C64" s="3"/>
      <c r="D64" s="23"/>
      <c r="E64" s="23"/>
    </row>
    <row r="65" spans="1:5" ht="30">
      <c r="A65" s="5">
        <f t="shared" si="0"/>
        <v>57</v>
      </c>
      <c r="B65" s="2" t="s">
        <v>47</v>
      </c>
      <c r="C65" s="3">
        <v>250</v>
      </c>
      <c r="D65" s="3">
        <v>250</v>
      </c>
      <c r="E65" s="3">
        <v>250</v>
      </c>
    </row>
    <row r="66" spans="1:5">
      <c r="A66" s="5">
        <f t="shared" si="0"/>
        <v>58</v>
      </c>
      <c r="B66" s="2" t="s">
        <v>48</v>
      </c>
      <c r="C66" s="3">
        <v>350</v>
      </c>
      <c r="D66" s="23">
        <v>350</v>
      </c>
      <c r="E66" s="23">
        <v>300</v>
      </c>
    </row>
    <row r="67" spans="1:5">
      <c r="A67" s="5">
        <f t="shared" si="0"/>
        <v>59</v>
      </c>
      <c r="B67" s="2" t="s">
        <v>49</v>
      </c>
      <c r="C67" s="3">
        <v>200</v>
      </c>
      <c r="D67" s="3">
        <v>200</v>
      </c>
      <c r="E67" s="3">
        <v>200</v>
      </c>
    </row>
    <row r="68" spans="1:5">
      <c r="A68" s="5">
        <f t="shared" si="0"/>
        <v>60</v>
      </c>
      <c r="B68" s="2" t="s">
        <v>75</v>
      </c>
      <c r="C68" s="3">
        <v>200</v>
      </c>
      <c r="D68" s="3">
        <v>200</v>
      </c>
      <c r="E68" s="3">
        <v>200</v>
      </c>
    </row>
    <row r="69" spans="1:5" s="18" customFormat="1">
      <c r="A69" s="5">
        <f t="shared" si="0"/>
        <v>61</v>
      </c>
      <c r="B69" s="17" t="s">
        <v>266</v>
      </c>
      <c r="C69" s="3"/>
      <c r="D69" s="59"/>
      <c r="E69" s="59"/>
    </row>
    <row r="70" spans="1:5" s="18" customFormat="1">
      <c r="A70" s="5">
        <f t="shared" si="0"/>
        <v>62</v>
      </c>
      <c r="B70" s="2" t="s">
        <v>267</v>
      </c>
      <c r="C70" s="3">
        <v>750</v>
      </c>
      <c r="D70" s="59"/>
      <c r="E70" s="59"/>
    </row>
    <row r="71" spans="1:5" s="18" customFormat="1">
      <c r="A71" s="5">
        <f t="shared" si="0"/>
        <v>63</v>
      </c>
      <c r="B71" s="2" t="s">
        <v>268</v>
      </c>
      <c r="C71" s="3" t="s">
        <v>269</v>
      </c>
      <c r="D71" s="59"/>
      <c r="E71" s="59"/>
    </row>
    <row r="72" spans="1:5" s="18" customFormat="1">
      <c r="A72" s="5">
        <f t="shared" si="0"/>
        <v>64</v>
      </c>
      <c r="B72" s="2" t="s">
        <v>265</v>
      </c>
      <c r="C72" s="3">
        <v>400</v>
      </c>
      <c r="D72" s="59"/>
      <c r="E72" s="59"/>
    </row>
    <row r="73" spans="1:5" s="18" customFormat="1">
      <c r="A73" s="5"/>
      <c r="B73" s="2"/>
      <c r="C73" s="3"/>
      <c r="D73" s="59"/>
      <c r="E73" s="59"/>
    </row>
    <row r="74" spans="1:5" s="18" customFormat="1" ht="18.75">
      <c r="A74" s="34"/>
      <c r="B74" s="31"/>
      <c r="C74" s="35"/>
      <c r="D74" s="34"/>
    </row>
    <row r="75" spans="1:5" s="18" customFormat="1">
      <c r="A75" s="34"/>
      <c r="B75" s="36"/>
      <c r="C75" s="35"/>
      <c r="D75" s="34"/>
    </row>
    <row r="76" spans="1:5" s="18" customFormat="1">
      <c r="A76" s="34"/>
      <c r="B76" s="37"/>
      <c r="C76" s="38"/>
      <c r="D76" s="34"/>
    </row>
    <row r="77" spans="1:5" s="18" customFormat="1">
      <c r="A77" s="34"/>
      <c r="B77" s="37"/>
      <c r="C77" s="35"/>
      <c r="D77" s="34"/>
    </row>
    <row r="78" spans="1:5" s="18" customFormat="1">
      <c r="A78" s="34"/>
      <c r="B78" s="39"/>
      <c r="C78" s="35"/>
      <c r="D78" s="34"/>
    </row>
    <row r="79" spans="1:5" s="18" customFormat="1">
      <c r="A79" s="34"/>
      <c r="B79" s="37"/>
      <c r="C79" s="35"/>
      <c r="D79" s="34"/>
    </row>
    <row r="80" spans="1:5" s="18" customFormat="1">
      <c r="A80" s="34"/>
      <c r="B80" s="37"/>
      <c r="C80" s="35"/>
      <c r="D80" s="34"/>
    </row>
    <row r="81" spans="1:4" s="18" customFormat="1">
      <c r="A81" s="34"/>
      <c r="B81" s="37"/>
      <c r="C81" s="35"/>
      <c r="D81" s="34"/>
    </row>
    <row r="82" spans="1:4" s="18" customFormat="1">
      <c r="A82" s="34"/>
      <c r="B82" s="37"/>
      <c r="C82" s="35"/>
      <c r="D82" s="34"/>
    </row>
    <row r="83" spans="1:4" s="18" customFormat="1">
      <c r="A83" s="34"/>
      <c r="B83" s="37"/>
      <c r="C83" s="35"/>
      <c r="D83" s="34"/>
    </row>
    <row r="84" spans="1:4" s="18" customFormat="1" ht="18.75">
      <c r="A84" s="34"/>
      <c r="B84" s="40"/>
      <c r="C84" s="32"/>
      <c r="D84" s="34"/>
    </row>
    <row r="85" spans="1:4" s="18" customFormat="1">
      <c r="A85" s="34"/>
      <c r="B85" s="37"/>
      <c r="C85" s="41"/>
      <c r="D85" s="34"/>
    </row>
    <row r="86" spans="1:4" s="18" customFormat="1">
      <c r="A86" s="34"/>
      <c r="B86" s="37"/>
      <c r="C86" s="41"/>
      <c r="D86" s="34"/>
    </row>
    <row r="87" spans="1:4" s="18" customFormat="1">
      <c r="B87" s="24"/>
      <c r="C87" s="28"/>
    </row>
    <row r="88" spans="1:4" s="18" customFormat="1">
      <c r="B88" s="24"/>
      <c r="C88" s="24"/>
    </row>
    <row r="89" spans="1:4" s="18" customFormat="1">
      <c r="B89" s="29"/>
      <c r="C89" s="28"/>
    </row>
    <row r="90" spans="1:4" s="18" customFormat="1">
      <c r="B90" s="29"/>
      <c r="C90" s="28"/>
    </row>
    <row r="91" spans="1:4" s="18" customFormat="1">
      <c r="B91" s="29"/>
      <c r="C91" s="28"/>
    </row>
    <row r="92" spans="1:4" s="18" customFormat="1">
      <c r="B92" s="26"/>
      <c r="C92" s="25"/>
    </row>
    <row r="93" spans="1:4" s="18" customFormat="1">
      <c r="B93" s="30"/>
      <c r="C93" s="24"/>
    </row>
    <row r="94" spans="1:4" s="18" customFormat="1">
      <c r="B94" s="24"/>
      <c r="C94" s="25"/>
    </row>
    <row r="95" spans="1:4" s="18" customFormat="1">
      <c r="B95" s="24"/>
      <c r="C95" s="25"/>
    </row>
    <row r="96" spans="1:4" s="18" customFormat="1">
      <c r="B96" s="24"/>
      <c r="C96" s="25"/>
    </row>
    <row r="97" spans="2:3" s="18" customFormat="1">
      <c r="B97" s="24"/>
      <c r="C97" s="25"/>
    </row>
    <row r="98" spans="2:3" s="18" customFormat="1">
      <c r="B98" s="24"/>
      <c r="C98" s="25"/>
    </row>
    <row r="99" spans="2:3" s="18" customFormat="1">
      <c r="B99" s="24"/>
      <c r="C99" s="25"/>
    </row>
    <row r="100" spans="2:3" s="18" customFormat="1">
      <c r="B100" s="24"/>
      <c r="C100" s="25"/>
    </row>
    <row r="101" spans="2:3" s="18" customFormat="1">
      <c r="B101" s="24"/>
      <c r="C101" s="25"/>
    </row>
    <row r="102" spans="2:3" s="18" customFormat="1">
      <c r="B102" s="26"/>
      <c r="C102" s="25"/>
    </row>
    <row r="103" spans="2:3" s="18" customFormat="1">
      <c r="B103" s="24"/>
      <c r="C103" s="25"/>
    </row>
    <row r="104" spans="2:3" s="18" customFormat="1">
      <c r="B104" s="24"/>
      <c r="C104" s="25"/>
    </row>
    <row r="105" spans="2:3" s="18" customFormat="1">
      <c r="B105" s="24"/>
      <c r="C105" s="25"/>
    </row>
    <row r="106" spans="2:3" s="18" customFormat="1">
      <c r="B106" s="24"/>
      <c r="C106" s="25"/>
    </row>
    <row r="107" spans="2:3" s="18" customFormat="1">
      <c r="B107" s="24"/>
      <c r="C107" s="25"/>
    </row>
    <row r="108" spans="2:3" s="18" customFormat="1">
      <c r="B108" s="24"/>
      <c r="C108" s="25"/>
    </row>
    <row r="109" spans="2:3" s="18" customFormat="1">
      <c r="B109" s="26"/>
      <c r="C109" s="25"/>
    </row>
    <row r="110" spans="2:3" s="18" customFormat="1">
      <c r="B110" s="24"/>
      <c r="C110" s="25"/>
    </row>
    <row r="111" spans="2:3" s="18" customFormat="1">
      <c r="B111" s="26"/>
      <c r="C111" s="25"/>
    </row>
    <row r="112" spans="2:3" s="18" customFormat="1">
      <c r="B112" s="24"/>
      <c r="C112" s="25"/>
    </row>
    <row r="113" spans="2:3" s="18" customFormat="1">
      <c r="B113" s="24"/>
      <c r="C113" s="25"/>
    </row>
    <row r="114" spans="2:3" s="18" customFormat="1"/>
    <row r="115" spans="2:3" s="18" customFormat="1"/>
    <row r="116" spans="2:3" s="18" customFormat="1"/>
    <row r="117" spans="2:3" s="18" customFormat="1"/>
    <row r="118" spans="2:3" s="18" customFormat="1"/>
    <row r="119" spans="2:3" s="18" customFormat="1"/>
    <row r="120" spans="2:3" s="18" customFormat="1"/>
    <row r="121" spans="2:3" s="18" customFormat="1"/>
    <row r="122" spans="2:3" s="18" customFormat="1"/>
    <row r="123" spans="2:3" s="18" customFormat="1"/>
    <row r="124" spans="2:3" s="18" customFormat="1"/>
    <row r="125" spans="2:3" s="18" customFormat="1"/>
    <row r="126" spans="2:3" s="18" customFormat="1"/>
    <row r="127" spans="2:3" s="18" customFormat="1"/>
    <row r="128" spans="2:3" s="18" customFormat="1"/>
    <row r="129" s="18" customFormat="1"/>
    <row r="130" s="18" customFormat="1"/>
    <row r="131" s="18" customFormat="1"/>
    <row r="132" s="18" customFormat="1"/>
    <row r="133" s="18" customFormat="1"/>
    <row r="134" s="18" customFormat="1"/>
    <row r="135" s="18" customFormat="1"/>
    <row r="136" s="18" customFormat="1"/>
    <row r="137" s="18" customFormat="1"/>
    <row r="138" s="18" customFormat="1"/>
    <row r="139" s="18" customFormat="1"/>
    <row r="140" s="18" customFormat="1"/>
    <row r="141" s="18" customFormat="1"/>
    <row r="142" s="18" customFormat="1"/>
    <row r="143" s="18" customFormat="1"/>
    <row r="144" s="18" customFormat="1"/>
    <row r="145" spans="8:8" s="18" customFormat="1"/>
    <row r="146" spans="8:8" s="18" customFormat="1"/>
    <row r="147" spans="8:8" s="18" customFormat="1"/>
    <row r="148" spans="8:8" s="18" customFormat="1"/>
    <row r="149" spans="8:8" s="18" customFormat="1"/>
    <row r="150" spans="8:8" s="18" customFormat="1"/>
    <row r="151" spans="8:8" s="18" customFormat="1"/>
    <row r="152" spans="8:8" s="18" customFormat="1"/>
    <row r="153" spans="8:8" s="18" customFormat="1"/>
    <row r="154" spans="8:8" s="18" customFormat="1"/>
    <row r="155" spans="8:8" s="18" customFormat="1"/>
    <row r="156" spans="8:8">
      <c r="H156" s="18"/>
    </row>
  </sheetData>
  <mergeCells count="2">
    <mergeCell ref="A3:E3"/>
    <mergeCell ref="D6:E6"/>
  </mergeCells>
  <pageMargins left="0.23622047244094491" right="0.23622047244094491" top="0.74803149606299213" bottom="0.74803149606299213" header="0.31496062992125984" footer="0.31496062992125984"/>
  <pageSetup paperSize="9" orientation="landscape" verticalDpi="0" r:id="rId1"/>
  <headerFooter>
    <oddHeader>&amp;LНа комплекс ремонтных работ делаем скидку 10%-20%
(в зависимости от сложности ткани и выработки изделия )&amp;C&amp;"-,полужирный"&amp;12 1. Брюки&amp;R&amp;P</oddHeader>
    <oddFooter>&amp;CКоэффициент удорожания на работу с кожей и кожзамом - 1,2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144"/>
  <sheetViews>
    <sheetView workbookViewId="0">
      <selection activeCell="F9" sqref="F9"/>
    </sheetView>
  </sheetViews>
  <sheetFormatPr defaultRowHeight="15"/>
  <cols>
    <col min="1" max="1" width="5.7109375" customWidth="1"/>
    <col min="2" max="2" width="47.42578125" customWidth="1"/>
    <col min="3" max="7" width="14.85546875" customWidth="1"/>
    <col min="8" max="9" width="17.140625" customWidth="1"/>
  </cols>
  <sheetData>
    <row r="1" spans="1:7" s="6" customFormat="1" ht="60">
      <c r="A1" s="17" t="s">
        <v>27</v>
      </c>
      <c r="B1" s="17" t="s">
        <v>28</v>
      </c>
      <c r="C1" s="8" t="s">
        <v>1</v>
      </c>
      <c r="D1" s="8" t="s">
        <v>358</v>
      </c>
      <c r="E1" s="8" t="s">
        <v>359</v>
      </c>
      <c r="F1" s="8" t="s">
        <v>3</v>
      </c>
      <c r="G1" s="8" t="s">
        <v>360</v>
      </c>
    </row>
    <row r="2" spans="1:7" s="1" customFormat="1">
      <c r="A2" s="4">
        <v>1</v>
      </c>
      <c r="B2" s="21" t="s">
        <v>50</v>
      </c>
      <c r="C2" s="3"/>
      <c r="D2" s="7"/>
      <c r="E2" s="7"/>
      <c r="F2" s="7"/>
      <c r="G2" s="7"/>
    </row>
    <row r="3" spans="1:7" s="1" customFormat="1">
      <c r="A3" s="4">
        <f t="shared" ref="A3:A69" si="0">1+A2</f>
        <v>2</v>
      </c>
      <c r="B3" s="2" t="s">
        <v>51</v>
      </c>
      <c r="C3" s="3" t="s">
        <v>271</v>
      </c>
      <c r="D3" s="3" t="s">
        <v>271</v>
      </c>
      <c r="E3" s="7"/>
      <c r="F3" s="7"/>
      <c r="G3" s="7"/>
    </row>
    <row r="4" spans="1:7" s="1" customFormat="1">
      <c r="A4" s="4">
        <f t="shared" si="0"/>
        <v>3</v>
      </c>
      <c r="B4" s="2" t="s">
        <v>52</v>
      </c>
      <c r="C4" s="3">
        <v>450</v>
      </c>
      <c r="D4" s="7">
        <v>550</v>
      </c>
      <c r="E4" s="7"/>
      <c r="F4" s="7"/>
      <c r="G4" s="7"/>
    </row>
    <row r="5" spans="1:7" s="1" customFormat="1">
      <c r="A5" s="4">
        <f t="shared" si="0"/>
        <v>4</v>
      </c>
      <c r="B5" s="17" t="s">
        <v>281</v>
      </c>
      <c r="C5" s="3"/>
      <c r="D5" s="7"/>
      <c r="E5" s="7"/>
      <c r="F5" s="7"/>
      <c r="G5" s="7"/>
    </row>
    <row r="6" spans="1:7" s="1" customFormat="1">
      <c r="A6" s="4">
        <f t="shared" si="0"/>
        <v>5</v>
      </c>
      <c r="B6" s="2" t="s">
        <v>7</v>
      </c>
      <c r="C6" s="3">
        <v>280</v>
      </c>
      <c r="D6" s="3">
        <v>280</v>
      </c>
      <c r="E6" s="3">
        <v>280</v>
      </c>
      <c r="F6" s="3">
        <v>280</v>
      </c>
      <c r="G6" s="3"/>
    </row>
    <row r="7" spans="1:7" s="1" customFormat="1">
      <c r="A7" s="4">
        <f t="shared" si="0"/>
        <v>6</v>
      </c>
      <c r="B7" s="2" t="s">
        <v>272</v>
      </c>
      <c r="C7" s="3">
        <v>300</v>
      </c>
      <c r="D7" s="3">
        <v>300</v>
      </c>
      <c r="E7" s="3">
        <v>300</v>
      </c>
      <c r="F7" s="3">
        <v>250</v>
      </c>
      <c r="G7" s="3"/>
    </row>
    <row r="8" spans="1:7" s="1" customFormat="1">
      <c r="A8" s="4">
        <f t="shared" si="0"/>
        <v>7</v>
      </c>
      <c r="B8" s="2" t="s">
        <v>273</v>
      </c>
      <c r="C8" s="3">
        <v>350</v>
      </c>
      <c r="D8" s="3">
        <v>350</v>
      </c>
      <c r="E8" s="3">
        <v>350</v>
      </c>
      <c r="F8" s="3">
        <v>350</v>
      </c>
      <c r="G8" s="3"/>
    </row>
    <row r="9" spans="1:7" s="1" customFormat="1">
      <c r="A9" s="4">
        <f t="shared" si="0"/>
        <v>8</v>
      </c>
      <c r="B9" s="2" t="s">
        <v>274</v>
      </c>
      <c r="C9" s="3">
        <v>400</v>
      </c>
      <c r="D9" s="3">
        <v>400</v>
      </c>
      <c r="E9" s="3">
        <v>400</v>
      </c>
      <c r="F9" s="3">
        <v>400</v>
      </c>
      <c r="G9" s="3"/>
    </row>
    <row r="10" spans="1:7" s="1" customFormat="1">
      <c r="A10" s="4">
        <f t="shared" si="0"/>
        <v>9</v>
      </c>
      <c r="B10" s="97" t="s">
        <v>275</v>
      </c>
      <c r="C10" s="118" t="s">
        <v>276</v>
      </c>
      <c r="D10" s="118" t="s">
        <v>276</v>
      </c>
      <c r="E10" s="44"/>
      <c r="F10" s="120"/>
      <c r="G10" s="120"/>
    </row>
    <row r="11" spans="1:7" s="1" customFormat="1">
      <c r="A11" s="4">
        <f t="shared" si="0"/>
        <v>10</v>
      </c>
      <c r="B11" s="97" t="s">
        <v>277</v>
      </c>
      <c r="C11" s="118" t="s">
        <v>276</v>
      </c>
      <c r="D11" s="118" t="s">
        <v>276</v>
      </c>
      <c r="E11" s="118" t="s">
        <v>276</v>
      </c>
      <c r="F11" s="118" t="s">
        <v>276</v>
      </c>
      <c r="G11" s="118"/>
    </row>
    <row r="12" spans="1:7" s="1" customFormat="1">
      <c r="A12" s="4">
        <f t="shared" si="0"/>
        <v>11</v>
      </c>
      <c r="B12" s="97" t="s">
        <v>278</v>
      </c>
      <c r="C12" s="118"/>
      <c r="D12" s="118"/>
      <c r="E12" s="118"/>
      <c r="F12" s="118" t="s">
        <v>279</v>
      </c>
      <c r="G12" s="118"/>
    </row>
    <row r="13" spans="1:7" s="1" customFormat="1">
      <c r="A13" s="4">
        <f t="shared" si="0"/>
        <v>12</v>
      </c>
      <c r="B13" s="17" t="s">
        <v>282</v>
      </c>
      <c r="C13" s="33"/>
      <c r="D13" s="7"/>
      <c r="E13" s="7"/>
      <c r="F13" s="7"/>
      <c r="G13" s="7"/>
    </row>
    <row r="14" spans="1:7" s="1" customFormat="1">
      <c r="A14" s="4">
        <f t="shared" si="0"/>
        <v>13</v>
      </c>
      <c r="B14" s="2" t="s">
        <v>77</v>
      </c>
      <c r="C14" s="3">
        <v>400</v>
      </c>
      <c r="D14" s="3">
        <v>400</v>
      </c>
      <c r="E14" s="7"/>
      <c r="F14" s="7"/>
      <c r="G14" s="7"/>
    </row>
    <row r="15" spans="1:7" s="1" customFormat="1" ht="30">
      <c r="A15" s="4">
        <f t="shared" si="0"/>
        <v>14</v>
      </c>
      <c r="B15" s="2" t="s">
        <v>78</v>
      </c>
      <c r="C15" s="3">
        <v>350</v>
      </c>
      <c r="D15" s="3">
        <v>350</v>
      </c>
      <c r="E15" s="7"/>
      <c r="F15" s="7"/>
      <c r="G15" s="7"/>
    </row>
    <row r="16" spans="1:7" s="1" customFormat="1" ht="30">
      <c r="A16" s="4">
        <f t="shared" si="0"/>
        <v>15</v>
      </c>
      <c r="B16" s="2" t="s">
        <v>280</v>
      </c>
      <c r="C16" s="3">
        <v>450</v>
      </c>
      <c r="D16" s="3">
        <v>450</v>
      </c>
      <c r="E16" s="7"/>
      <c r="F16" s="7"/>
      <c r="G16" s="7"/>
    </row>
    <row r="17" spans="1:7" s="1" customFormat="1">
      <c r="A17" s="4">
        <f t="shared" si="0"/>
        <v>16</v>
      </c>
      <c r="B17" s="44" t="s">
        <v>54</v>
      </c>
      <c r="C17" s="3">
        <v>450</v>
      </c>
      <c r="D17" s="3">
        <v>450</v>
      </c>
      <c r="E17" s="7"/>
      <c r="F17" s="7"/>
      <c r="G17" s="7"/>
    </row>
    <row r="18" spans="1:7" s="1" customFormat="1">
      <c r="A18" s="4">
        <f t="shared" si="0"/>
        <v>17</v>
      </c>
      <c r="B18" s="44" t="s">
        <v>55</v>
      </c>
      <c r="C18" s="3">
        <v>650</v>
      </c>
      <c r="D18" s="3">
        <v>650</v>
      </c>
      <c r="E18" s="7"/>
      <c r="F18" s="7"/>
      <c r="G18" s="7"/>
    </row>
    <row r="19" spans="1:7" s="1" customFormat="1">
      <c r="A19" s="4">
        <f t="shared" si="0"/>
        <v>18</v>
      </c>
      <c r="B19" s="44" t="s">
        <v>56</v>
      </c>
      <c r="C19" s="3">
        <v>850</v>
      </c>
      <c r="D19" s="3">
        <v>850</v>
      </c>
      <c r="E19" s="7"/>
      <c r="F19" s="7"/>
      <c r="G19" s="7"/>
    </row>
    <row r="20" spans="1:7" s="1" customFormat="1">
      <c r="A20" s="4">
        <f t="shared" si="0"/>
        <v>19</v>
      </c>
      <c r="B20" s="17" t="s">
        <v>283</v>
      </c>
      <c r="C20" s="3"/>
      <c r="D20" s="3"/>
      <c r="E20" s="7"/>
      <c r="F20" s="7"/>
      <c r="G20" s="7"/>
    </row>
    <row r="21" spans="1:7" s="1" customFormat="1" ht="30">
      <c r="A21" s="4">
        <f t="shared" si="0"/>
        <v>20</v>
      </c>
      <c r="B21" s="2" t="s">
        <v>284</v>
      </c>
      <c r="C21" s="3">
        <v>450</v>
      </c>
      <c r="D21" s="3">
        <v>450</v>
      </c>
      <c r="E21" s="3">
        <v>450</v>
      </c>
      <c r="F21" s="7">
        <v>350</v>
      </c>
      <c r="G21" s="7"/>
    </row>
    <row r="22" spans="1:7" s="1" customFormat="1" ht="30">
      <c r="A22" s="4">
        <f t="shared" si="0"/>
        <v>21</v>
      </c>
      <c r="B22" s="2" t="s">
        <v>285</v>
      </c>
      <c r="C22" s="3">
        <v>550</v>
      </c>
      <c r="D22" s="3">
        <v>550</v>
      </c>
      <c r="E22" s="3">
        <v>550</v>
      </c>
      <c r="F22" s="3">
        <v>450</v>
      </c>
      <c r="G22" s="3"/>
    </row>
    <row r="23" spans="1:7" s="1" customFormat="1">
      <c r="A23" s="4">
        <f t="shared" si="0"/>
        <v>22</v>
      </c>
      <c r="B23" s="42" t="s">
        <v>302</v>
      </c>
      <c r="C23" s="3"/>
      <c r="D23" s="7"/>
      <c r="E23" s="7"/>
      <c r="F23" s="7"/>
      <c r="G23" s="7"/>
    </row>
    <row r="24" spans="1:7" s="1" customFormat="1">
      <c r="A24" s="4">
        <f t="shared" si="0"/>
        <v>23</v>
      </c>
      <c r="B24" s="117" t="s">
        <v>7</v>
      </c>
      <c r="C24" s="3"/>
      <c r="D24" s="7">
        <v>280</v>
      </c>
      <c r="E24" s="7">
        <v>280</v>
      </c>
      <c r="F24" s="7">
        <v>280</v>
      </c>
      <c r="G24" s="7"/>
    </row>
    <row r="25" spans="1:7" s="1" customFormat="1">
      <c r="A25" s="4">
        <f t="shared" si="0"/>
        <v>24</v>
      </c>
      <c r="B25" s="2" t="s">
        <v>286</v>
      </c>
      <c r="C25" s="7"/>
      <c r="D25" s="3">
        <v>250</v>
      </c>
      <c r="E25" s="3">
        <v>250</v>
      </c>
      <c r="F25" s="7"/>
      <c r="G25" s="7"/>
    </row>
    <row r="26" spans="1:7" s="1" customFormat="1" ht="30">
      <c r="A26" s="4">
        <f t="shared" si="0"/>
        <v>25</v>
      </c>
      <c r="B26" s="2" t="s">
        <v>64</v>
      </c>
      <c r="C26" s="7"/>
      <c r="D26" s="3"/>
      <c r="E26" s="3">
        <v>300</v>
      </c>
      <c r="F26" s="7"/>
      <c r="G26" s="7"/>
    </row>
    <row r="27" spans="1:7" s="1" customFormat="1" ht="30">
      <c r="A27" s="4">
        <f t="shared" si="0"/>
        <v>26</v>
      </c>
      <c r="B27" s="2" t="s">
        <v>65</v>
      </c>
      <c r="C27" s="7"/>
      <c r="D27" s="3">
        <v>400</v>
      </c>
      <c r="E27" s="3">
        <v>400</v>
      </c>
      <c r="F27" s="7"/>
      <c r="G27" s="7"/>
    </row>
    <row r="28" spans="1:7" s="1" customFormat="1">
      <c r="A28" s="4">
        <f t="shared" si="0"/>
        <v>27</v>
      </c>
      <c r="B28" s="2" t="s">
        <v>66</v>
      </c>
      <c r="C28" s="7"/>
      <c r="D28" s="3">
        <v>300</v>
      </c>
      <c r="E28" s="3">
        <v>300</v>
      </c>
      <c r="F28" s="7">
        <v>300</v>
      </c>
      <c r="G28" s="7"/>
    </row>
    <row r="29" spans="1:7" s="1" customFormat="1">
      <c r="A29" s="4">
        <f t="shared" si="0"/>
        <v>28</v>
      </c>
      <c r="B29" s="2" t="s">
        <v>67</v>
      </c>
      <c r="C29" s="7"/>
      <c r="D29" s="3">
        <v>450</v>
      </c>
      <c r="E29" s="3">
        <v>450</v>
      </c>
      <c r="F29" s="3">
        <v>350</v>
      </c>
      <c r="G29" s="3"/>
    </row>
    <row r="30" spans="1:7" s="1" customFormat="1" ht="15.75" thickBot="1">
      <c r="A30" s="4">
        <f t="shared" si="0"/>
        <v>29</v>
      </c>
      <c r="B30" s="133" t="s">
        <v>76</v>
      </c>
      <c r="C30" s="134"/>
      <c r="D30" s="134">
        <v>550</v>
      </c>
      <c r="E30" s="135">
        <v>550</v>
      </c>
      <c r="F30" s="135">
        <v>450</v>
      </c>
      <c r="G30" s="135"/>
    </row>
    <row r="31" spans="1:7" s="1" customFormat="1">
      <c r="A31" s="132">
        <f t="shared" si="0"/>
        <v>30</v>
      </c>
      <c r="B31" s="138" t="s">
        <v>257</v>
      </c>
      <c r="C31" s="139"/>
      <c r="D31" s="140"/>
      <c r="E31" s="140"/>
      <c r="F31" s="140"/>
      <c r="G31" s="141"/>
    </row>
    <row r="32" spans="1:7" s="1" customFormat="1">
      <c r="A32" s="132">
        <f t="shared" si="0"/>
        <v>31</v>
      </c>
      <c r="B32" s="142" t="s">
        <v>292</v>
      </c>
      <c r="C32" s="3"/>
      <c r="D32" s="7">
        <v>450</v>
      </c>
      <c r="E32" s="7">
        <v>450</v>
      </c>
      <c r="F32" s="7">
        <v>350</v>
      </c>
      <c r="G32" s="143">
        <v>150</v>
      </c>
    </row>
    <row r="33" spans="1:7" s="1" customFormat="1">
      <c r="A33" s="132">
        <f t="shared" si="0"/>
        <v>32</v>
      </c>
      <c r="B33" s="144" t="s">
        <v>300</v>
      </c>
      <c r="C33" s="3"/>
      <c r="D33" s="7">
        <v>450</v>
      </c>
      <c r="E33" s="7">
        <v>450</v>
      </c>
      <c r="F33" s="7">
        <v>450</v>
      </c>
      <c r="G33" s="143">
        <v>300</v>
      </c>
    </row>
    <row r="34" spans="1:7">
      <c r="A34" s="132">
        <f t="shared" si="0"/>
        <v>33</v>
      </c>
      <c r="B34" s="145" t="s">
        <v>380</v>
      </c>
      <c r="C34" s="23">
        <v>350</v>
      </c>
      <c r="D34" s="4">
        <v>500</v>
      </c>
      <c r="E34" s="4">
        <v>500</v>
      </c>
      <c r="F34" s="3">
        <v>350</v>
      </c>
      <c r="G34" s="146">
        <v>250</v>
      </c>
    </row>
    <row r="35" spans="1:7">
      <c r="A35" s="132">
        <f t="shared" si="0"/>
        <v>34</v>
      </c>
      <c r="B35" s="145" t="s">
        <v>357</v>
      </c>
      <c r="C35" s="23"/>
      <c r="D35" s="4">
        <v>150</v>
      </c>
      <c r="E35" s="4">
        <v>150</v>
      </c>
      <c r="F35" s="4">
        <v>150</v>
      </c>
      <c r="G35" s="147">
        <v>150</v>
      </c>
    </row>
    <row r="36" spans="1:7" s="110" customFormat="1">
      <c r="A36" s="132">
        <f t="shared" si="0"/>
        <v>35</v>
      </c>
      <c r="B36" s="145" t="s">
        <v>288</v>
      </c>
      <c r="C36" s="23">
        <v>250</v>
      </c>
      <c r="D36" s="23">
        <v>250</v>
      </c>
      <c r="E36" s="23">
        <v>250</v>
      </c>
      <c r="F36" s="23">
        <v>250</v>
      </c>
      <c r="G36" s="23">
        <v>250</v>
      </c>
    </row>
    <row r="37" spans="1:7">
      <c r="A37" s="132">
        <f t="shared" si="0"/>
        <v>36</v>
      </c>
      <c r="B37" s="145" t="s">
        <v>287</v>
      </c>
      <c r="C37" s="23"/>
      <c r="D37" s="3">
        <v>250</v>
      </c>
      <c r="E37" s="3">
        <v>250</v>
      </c>
      <c r="F37" s="3">
        <v>250</v>
      </c>
      <c r="G37" s="146">
        <v>250</v>
      </c>
    </row>
    <row r="38" spans="1:7">
      <c r="A38" s="132">
        <f t="shared" si="0"/>
        <v>37</v>
      </c>
      <c r="B38" s="145" t="s">
        <v>293</v>
      </c>
      <c r="C38" s="23">
        <v>350</v>
      </c>
      <c r="D38" s="23">
        <v>250</v>
      </c>
      <c r="E38" s="23">
        <v>250</v>
      </c>
      <c r="F38" s="23">
        <v>250</v>
      </c>
      <c r="G38" s="23">
        <v>250</v>
      </c>
    </row>
    <row r="39" spans="1:7">
      <c r="A39" s="132">
        <f t="shared" si="0"/>
        <v>38</v>
      </c>
      <c r="B39" s="149" t="s">
        <v>289</v>
      </c>
      <c r="C39" s="3"/>
      <c r="D39" s="3">
        <v>350</v>
      </c>
      <c r="E39" s="3">
        <v>350</v>
      </c>
      <c r="F39" s="3">
        <v>300</v>
      </c>
      <c r="G39" s="146">
        <v>200</v>
      </c>
    </row>
    <row r="40" spans="1:7" ht="15.75" customHeight="1">
      <c r="A40" s="132">
        <f t="shared" si="0"/>
        <v>39</v>
      </c>
      <c r="B40" s="144" t="s">
        <v>68</v>
      </c>
      <c r="C40" s="3"/>
      <c r="D40" s="115">
        <v>300</v>
      </c>
      <c r="E40" s="3">
        <v>300</v>
      </c>
      <c r="F40" s="3">
        <v>250</v>
      </c>
      <c r="G40" s="146"/>
    </row>
    <row r="41" spans="1:7">
      <c r="A41" s="132">
        <f t="shared" si="0"/>
        <v>40</v>
      </c>
      <c r="B41" s="145" t="s">
        <v>290</v>
      </c>
      <c r="C41" s="3"/>
      <c r="D41" s="23">
        <v>250</v>
      </c>
      <c r="E41" s="23">
        <v>250</v>
      </c>
      <c r="F41" s="23">
        <v>250</v>
      </c>
      <c r="G41" s="146"/>
    </row>
    <row r="42" spans="1:7">
      <c r="A42" s="132">
        <f t="shared" si="0"/>
        <v>41</v>
      </c>
      <c r="B42" s="144" t="s">
        <v>381</v>
      </c>
      <c r="C42" s="3">
        <v>250</v>
      </c>
      <c r="D42" s="3">
        <v>250</v>
      </c>
      <c r="E42" s="23"/>
      <c r="F42" s="23"/>
      <c r="G42" s="148"/>
    </row>
    <row r="43" spans="1:7">
      <c r="A43" s="132">
        <f t="shared" si="0"/>
        <v>42</v>
      </c>
      <c r="B43" s="150"/>
      <c r="C43" s="55"/>
      <c r="D43" s="3"/>
      <c r="E43" s="23"/>
      <c r="F43" s="23"/>
      <c r="G43" s="148"/>
    </row>
    <row r="44" spans="1:7">
      <c r="A44" s="132">
        <f t="shared" si="0"/>
        <v>43</v>
      </c>
      <c r="B44" s="151" t="s">
        <v>258</v>
      </c>
      <c r="C44" s="3"/>
      <c r="D44" s="3"/>
      <c r="E44" s="23"/>
      <c r="F44" s="23"/>
      <c r="G44" s="148"/>
    </row>
    <row r="45" spans="1:7">
      <c r="A45" s="132">
        <f t="shared" si="0"/>
        <v>44</v>
      </c>
      <c r="B45" s="152" t="s">
        <v>291</v>
      </c>
      <c r="C45" s="3">
        <v>400</v>
      </c>
      <c r="D45" s="3">
        <v>350</v>
      </c>
      <c r="E45" s="3">
        <v>300</v>
      </c>
      <c r="F45" s="3">
        <v>300</v>
      </c>
      <c r="G45" s="146">
        <v>300</v>
      </c>
    </row>
    <row r="46" spans="1:7">
      <c r="A46" s="132">
        <f t="shared" si="0"/>
        <v>45</v>
      </c>
      <c r="B46" s="152" t="s">
        <v>361</v>
      </c>
      <c r="C46" s="3"/>
      <c r="D46" s="3">
        <v>150</v>
      </c>
      <c r="E46" s="3">
        <v>150</v>
      </c>
      <c r="F46" s="3">
        <v>150</v>
      </c>
      <c r="G46" s="3">
        <v>150</v>
      </c>
    </row>
    <row r="47" spans="1:7">
      <c r="A47" s="132">
        <f t="shared" si="0"/>
        <v>46</v>
      </c>
      <c r="B47" s="152" t="s">
        <v>362</v>
      </c>
      <c r="C47" s="3"/>
      <c r="D47" s="3">
        <v>150</v>
      </c>
      <c r="E47" s="3">
        <v>150</v>
      </c>
      <c r="F47" s="3">
        <v>150</v>
      </c>
      <c r="G47" s="146"/>
    </row>
    <row r="48" spans="1:7">
      <c r="A48" s="132">
        <f t="shared" si="0"/>
        <v>47</v>
      </c>
      <c r="B48" s="145" t="s">
        <v>363</v>
      </c>
      <c r="C48" s="23"/>
      <c r="D48" s="3"/>
      <c r="E48" s="3"/>
      <c r="F48" s="3"/>
      <c r="G48" s="146">
        <v>280</v>
      </c>
    </row>
    <row r="49" spans="1:7">
      <c r="A49" s="132">
        <f t="shared" si="0"/>
        <v>48</v>
      </c>
      <c r="B49" s="145" t="s">
        <v>294</v>
      </c>
      <c r="C49" s="23">
        <v>350</v>
      </c>
      <c r="D49" s="7"/>
      <c r="E49" s="7"/>
      <c r="F49" s="7"/>
      <c r="G49" s="143"/>
    </row>
    <row r="50" spans="1:7">
      <c r="A50" s="132">
        <f t="shared" si="0"/>
        <v>49</v>
      </c>
      <c r="B50" s="145" t="s">
        <v>297</v>
      </c>
      <c r="C50" s="23"/>
      <c r="D50" s="3">
        <v>150</v>
      </c>
      <c r="E50" s="23"/>
      <c r="F50" s="23"/>
      <c r="G50" s="148"/>
    </row>
    <row r="51" spans="1:7">
      <c r="A51" s="132">
        <f t="shared" si="0"/>
        <v>50</v>
      </c>
      <c r="B51" s="153" t="s">
        <v>295</v>
      </c>
      <c r="C51" s="23"/>
      <c r="D51" s="119" t="s">
        <v>249</v>
      </c>
      <c r="E51" s="23"/>
      <c r="F51" s="23"/>
      <c r="G51" s="148"/>
    </row>
    <row r="52" spans="1:7">
      <c r="A52" s="132">
        <f t="shared" si="0"/>
        <v>51</v>
      </c>
      <c r="B52" s="153" t="s">
        <v>296</v>
      </c>
      <c r="C52" s="23"/>
      <c r="D52" s="119" t="s">
        <v>301</v>
      </c>
      <c r="E52" s="23"/>
      <c r="F52" s="23"/>
      <c r="G52" s="148"/>
    </row>
    <row r="53" spans="1:7" ht="30.75" thickBot="1">
      <c r="A53" s="132">
        <f t="shared" si="0"/>
        <v>52</v>
      </c>
      <c r="B53" s="154" t="s">
        <v>298</v>
      </c>
      <c r="C53" s="155">
        <v>950</v>
      </c>
      <c r="D53" s="155">
        <v>950</v>
      </c>
      <c r="E53" s="155">
        <v>950</v>
      </c>
      <c r="F53" s="155">
        <v>650</v>
      </c>
      <c r="G53" s="156">
        <v>500</v>
      </c>
    </row>
    <row r="54" spans="1:7">
      <c r="A54" s="4">
        <f t="shared" si="0"/>
        <v>53</v>
      </c>
      <c r="B54" s="136" t="s">
        <v>33</v>
      </c>
      <c r="C54" s="137"/>
      <c r="D54" s="20"/>
      <c r="E54" s="20"/>
      <c r="F54" s="20"/>
      <c r="G54" s="20"/>
    </row>
    <row r="55" spans="1:7">
      <c r="A55" s="4">
        <f t="shared" si="0"/>
        <v>54</v>
      </c>
      <c r="B55" s="45" t="s">
        <v>57</v>
      </c>
      <c r="C55" s="3">
        <v>250</v>
      </c>
      <c r="D55" s="23"/>
      <c r="E55" s="23"/>
      <c r="F55" s="23"/>
      <c r="G55" s="23"/>
    </row>
    <row r="56" spans="1:7" ht="30">
      <c r="A56" s="4">
        <f t="shared" si="0"/>
        <v>55</v>
      </c>
      <c r="B56" s="45" t="s">
        <v>58</v>
      </c>
      <c r="C56" s="3">
        <v>300</v>
      </c>
      <c r="D56" s="3"/>
      <c r="E56" s="3"/>
      <c r="F56" s="23"/>
      <c r="G56" s="23"/>
    </row>
    <row r="57" spans="1:7">
      <c r="A57" s="4">
        <f t="shared" si="0"/>
        <v>56</v>
      </c>
      <c r="B57" s="45" t="s">
        <v>59</v>
      </c>
      <c r="C57" s="3">
        <v>300</v>
      </c>
      <c r="D57" s="3">
        <v>300</v>
      </c>
      <c r="E57" s="23"/>
      <c r="F57" s="23"/>
      <c r="G57" s="23"/>
    </row>
    <row r="58" spans="1:7" ht="30">
      <c r="A58" s="4">
        <f t="shared" si="0"/>
        <v>57</v>
      </c>
      <c r="B58" s="45" t="s">
        <v>60</v>
      </c>
      <c r="C58" s="3">
        <v>350</v>
      </c>
      <c r="D58" s="3">
        <v>350</v>
      </c>
      <c r="E58" s="3"/>
      <c r="F58" s="23"/>
      <c r="G58" s="23"/>
    </row>
    <row r="59" spans="1:7">
      <c r="A59" s="4">
        <f t="shared" si="0"/>
        <v>58</v>
      </c>
      <c r="B59" s="46" t="s">
        <v>61</v>
      </c>
      <c r="C59" s="3"/>
      <c r="D59" s="3"/>
      <c r="E59" s="23"/>
      <c r="F59" s="23"/>
      <c r="G59" s="23"/>
    </row>
    <row r="60" spans="1:7">
      <c r="A60" s="4">
        <f t="shared" si="0"/>
        <v>59</v>
      </c>
      <c r="B60" s="45" t="s">
        <v>71</v>
      </c>
      <c r="C60" s="3">
        <v>250</v>
      </c>
      <c r="D60" s="23">
        <v>250</v>
      </c>
      <c r="E60" s="23"/>
      <c r="F60" s="23"/>
      <c r="G60" s="23"/>
    </row>
    <row r="61" spans="1:7" s="18" customFormat="1" ht="30">
      <c r="A61" s="4">
        <f t="shared" si="0"/>
        <v>60</v>
      </c>
      <c r="B61" s="45" t="s">
        <v>382</v>
      </c>
      <c r="C61" s="4" t="s">
        <v>383</v>
      </c>
      <c r="D61" s="4" t="s">
        <v>383</v>
      </c>
      <c r="E61" s="23"/>
      <c r="F61" s="23"/>
      <c r="G61" s="23"/>
    </row>
    <row r="62" spans="1:7" s="18" customFormat="1">
      <c r="A62" s="4">
        <f t="shared" si="0"/>
        <v>61</v>
      </c>
      <c r="B62" s="46" t="s">
        <v>72</v>
      </c>
      <c r="C62" s="3"/>
      <c r="D62" s="3"/>
      <c r="E62" s="23"/>
      <c r="F62" s="23"/>
      <c r="G62" s="23"/>
    </row>
    <row r="63" spans="1:7" s="18" customFormat="1">
      <c r="A63" s="4">
        <f t="shared" si="0"/>
        <v>62</v>
      </c>
      <c r="B63" s="45" t="s">
        <v>122</v>
      </c>
      <c r="C63" s="3"/>
      <c r="D63" s="23"/>
      <c r="E63" s="23">
        <v>250</v>
      </c>
      <c r="F63" s="23"/>
      <c r="G63" s="23"/>
    </row>
    <row r="64" spans="1:7" s="18" customFormat="1">
      <c r="A64" s="4">
        <f t="shared" si="0"/>
        <v>63</v>
      </c>
      <c r="B64" s="45" t="s">
        <v>73</v>
      </c>
      <c r="C64" s="3"/>
      <c r="D64" s="3">
        <v>350</v>
      </c>
      <c r="E64" s="3">
        <v>350</v>
      </c>
      <c r="F64" s="3">
        <v>350</v>
      </c>
      <c r="G64" s="3">
        <v>350</v>
      </c>
    </row>
    <row r="65" spans="1:7" s="18" customFormat="1">
      <c r="A65" s="4">
        <f t="shared" si="0"/>
        <v>64</v>
      </c>
      <c r="B65" s="45" t="s">
        <v>74</v>
      </c>
      <c r="C65" s="3"/>
      <c r="D65" s="3">
        <v>450</v>
      </c>
      <c r="E65" s="3">
        <v>450</v>
      </c>
      <c r="F65" s="23"/>
      <c r="G65" s="23"/>
    </row>
    <row r="66" spans="1:7" s="18" customFormat="1">
      <c r="A66" s="4">
        <f t="shared" si="0"/>
        <v>65</v>
      </c>
      <c r="B66" s="17" t="s">
        <v>46</v>
      </c>
      <c r="C66" s="3"/>
      <c r="D66" s="3"/>
      <c r="E66" s="3"/>
      <c r="F66" s="23"/>
      <c r="G66" s="23"/>
    </row>
    <row r="67" spans="1:7" s="18" customFormat="1" ht="30">
      <c r="A67" s="4">
        <f t="shared" si="0"/>
        <v>66</v>
      </c>
      <c r="B67" s="2" t="s">
        <v>47</v>
      </c>
      <c r="C67" s="3">
        <v>250</v>
      </c>
      <c r="D67" s="23">
        <v>250</v>
      </c>
      <c r="E67" s="116"/>
      <c r="F67" s="59"/>
      <c r="G67" s="59"/>
    </row>
    <row r="68" spans="1:7" s="18" customFormat="1">
      <c r="A68" s="4">
        <f t="shared" si="0"/>
        <v>67</v>
      </c>
      <c r="B68" s="2" t="s">
        <v>48</v>
      </c>
      <c r="C68" s="3">
        <v>300</v>
      </c>
      <c r="D68" s="3">
        <v>300</v>
      </c>
      <c r="E68" s="3"/>
      <c r="F68" s="3"/>
      <c r="G68" s="3"/>
    </row>
    <row r="69" spans="1:7" s="18" customFormat="1">
      <c r="A69" s="4">
        <f t="shared" si="0"/>
        <v>68</v>
      </c>
      <c r="B69" s="2" t="s">
        <v>49</v>
      </c>
      <c r="C69" s="3">
        <v>200</v>
      </c>
      <c r="D69" s="23">
        <v>200</v>
      </c>
      <c r="E69" s="23"/>
      <c r="F69" s="23"/>
      <c r="G69" s="23"/>
    </row>
    <row r="70" spans="1:7" s="18" customFormat="1">
      <c r="A70" s="4">
        <f t="shared" ref="A70:A71" si="1">1+A69</f>
        <v>69</v>
      </c>
      <c r="B70" s="2" t="s">
        <v>75</v>
      </c>
      <c r="C70" s="3">
        <v>250</v>
      </c>
      <c r="D70" s="3">
        <v>250</v>
      </c>
      <c r="E70" s="3"/>
      <c r="F70" s="3"/>
      <c r="G70" s="3"/>
    </row>
    <row r="71" spans="1:7" s="18" customFormat="1">
      <c r="A71" s="4">
        <f t="shared" si="1"/>
        <v>70</v>
      </c>
      <c r="B71" s="2" t="s">
        <v>299</v>
      </c>
      <c r="C71" s="3">
        <v>350</v>
      </c>
      <c r="D71" s="3">
        <v>350</v>
      </c>
      <c r="E71" s="3"/>
      <c r="F71" s="3"/>
      <c r="G71" s="3"/>
    </row>
    <row r="72" spans="1:7" s="18" customFormat="1">
      <c r="B72" s="24"/>
      <c r="C72" s="32"/>
    </row>
    <row r="73" spans="1:7" s="18" customFormat="1">
      <c r="B73" s="24"/>
      <c r="C73" s="28"/>
    </row>
    <row r="74" spans="1:7" s="18" customFormat="1">
      <c r="B74" s="24"/>
      <c r="C74" s="28"/>
    </row>
    <row r="75" spans="1:7" s="18" customFormat="1">
      <c r="B75" s="24"/>
      <c r="C75" s="28"/>
    </row>
    <row r="76" spans="1:7" s="18" customFormat="1">
      <c r="B76" s="29"/>
      <c r="C76" s="24"/>
    </row>
    <row r="77" spans="1:7" s="18" customFormat="1">
      <c r="B77" s="29"/>
      <c r="C77" s="28"/>
    </row>
    <row r="78" spans="1:7" s="18" customFormat="1">
      <c r="B78" s="29"/>
      <c r="C78" s="28"/>
    </row>
    <row r="79" spans="1:7" s="18" customFormat="1">
      <c r="B79" s="26"/>
      <c r="C79" s="28"/>
    </row>
    <row r="80" spans="1:7" s="18" customFormat="1">
      <c r="B80" s="30"/>
      <c r="C80" s="25"/>
    </row>
    <row r="81" spans="2:3" s="18" customFormat="1">
      <c r="B81" s="24"/>
      <c r="C81" s="24"/>
    </row>
    <row r="82" spans="2:3" s="18" customFormat="1">
      <c r="B82" s="24"/>
      <c r="C82" s="25"/>
    </row>
    <row r="83" spans="2:3" s="18" customFormat="1">
      <c r="B83" s="24"/>
      <c r="C83" s="25"/>
    </row>
    <row r="84" spans="2:3" s="18" customFormat="1">
      <c r="B84" s="24"/>
      <c r="C84" s="25"/>
    </row>
    <row r="85" spans="2:3" s="18" customFormat="1">
      <c r="B85" s="24"/>
      <c r="C85" s="25"/>
    </row>
    <row r="86" spans="2:3" s="18" customFormat="1">
      <c r="B86" s="24"/>
      <c r="C86" s="25"/>
    </row>
    <row r="87" spans="2:3" s="18" customFormat="1">
      <c r="B87" s="24"/>
      <c r="C87" s="25"/>
    </row>
    <row r="88" spans="2:3" s="18" customFormat="1">
      <c r="B88" s="24"/>
      <c r="C88" s="25"/>
    </row>
    <row r="89" spans="2:3" s="18" customFormat="1">
      <c r="B89" s="26"/>
      <c r="C89" s="25"/>
    </row>
    <row r="90" spans="2:3" s="18" customFormat="1">
      <c r="B90" s="24"/>
      <c r="C90" s="25"/>
    </row>
    <row r="91" spans="2:3" s="18" customFormat="1">
      <c r="B91" s="24"/>
      <c r="C91" s="25"/>
    </row>
    <row r="92" spans="2:3" s="18" customFormat="1">
      <c r="B92" s="24"/>
      <c r="C92" s="25"/>
    </row>
    <row r="93" spans="2:3" s="18" customFormat="1">
      <c r="B93" s="24"/>
      <c r="C93" s="25"/>
    </row>
    <row r="94" spans="2:3" s="18" customFormat="1">
      <c r="B94" s="24"/>
      <c r="C94" s="25"/>
    </row>
    <row r="95" spans="2:3" s="18" customFormat="1">
      <c r="B95" s="24"/>
      <c r="C95" s="25"/>
    </row>
    <row r="96" spans="2:3" s="18" customFormat="1">
      <c r="B96" s="26"/>
      <c r="C96" s="25"/>
    </row>
    <row r="97" spans="2:3" s="18" customFormat="1">
      <c r="B97" s="24"/>
      <c r="C97" s="25"/>
    </row>
    <row r="98" spans="2:3" s="18" customFormat="1">
      <c r="B98" s="26"/>
      <c r="C98" s="25"/>
    </row>
    <row r="99" spans="2:3" s="18" customFormat="1">
      <c r="B99" s="24"/>
      <c r="C99" s="25"/>
    </row>
    <row r="100" spans="2:3" s="18" customFormat="1">
      <c r="B100" s="24"/>
      <c r="C100" s="25"/>
    </row>
    <row r="101" spans="2:3" s="18" customFormat="1">
      <c r="C101" s="25"/>
    </row>
    <row r="102" spans="2:3" s="18" customFormat="1"/>
    <row r="103" spans="2:3" s="18" customFormat="1"/>
    <row r="104" spans="2:3" s="18" customFormat="1"/>
    <row r="105" spans="2:3" s="18" customFormat="1"/>
    <row r="106" spans="2:3" s="18" customFormat="1"/>
    <row r="107" spans="2:3" s="18" customFormat="1"/>
    <row r="108" spans="2:3" s="18" customFormat="1"/>
    <row r="109" spans="2:3" s="18" customFormat="1"/>
    <row r="110" spans="2:3" s="18" customFormat="1"/>
    <row r="111" spans="2:3" s="18" customFormat="1"/>
    <row r="112" spans="2:3" s="18" customFormat="1"/>
    <row r="113" s="18" customFormat="1"/>
    <row r="114" s="18" customFormat="1"/>
    <row r="115" s="18" customFormat="1"/>
    <row r="116" s="18" customFormat="1"/>
    <row r="117" s="18" customFormat="1"/>
    <row r="118" s="18" customFormat="1"/>
    <row r="119" s="18" customFormat="1"/>
    <row r="120" s="18" customFormat="1"/>
    <row r="121" s="18" customFormat="1"/>
    <row r="122" s="18" customFormat="1"/>
    <row r="123" s="18" customFormat="1"/>
    <row r="124" s="18" customFormat="1"/>
    <row r="125" s="18" customFormat="1"/>
    <row r="126" s="18" customFormat="1"/>
    <row r="127" s="18" customFormat="1"/>
    <row r="128" s="18" customFormat="1"/>
    <row r="129" spans="2:7" s="18" customFormat="1"/>
    <row r="130" spans="2:7" s="18" customFormat="1"/>
    <row r="131" spans="2:7" s="18" customFormat="1"/>
    <row r="132" spans="2:7" s="18" customFormat="1"/>
    <row r="133" spans="2:7" s="18" customFormat="1"/>
    <row r="134" spans="2:7" s="18" customFormat="1"/>
    <row r="135" spans="2:7" s="18" customFormat="1"/>
    <row r="136" spans="2:7" s="18" customFormat="1"/>
    <row r="137" spans="2:7" s="18" customFormat="1"/>
    <row r="138" spans="2:7" s="18" customFormat="1"/>
    <row r="139" spans="2:7" s="18" customFormat="1"/>
    <row r="140" spans="2:7" s="18" customFormat="1"/>
    <row r="141" spans="2:7" s="18" customFormat="1"/>
    <row r="142" spans="2:7" s="18" customFormat="1"/>
    <row r="143" spans="2:7" s="18" customFormat="1">
      <c r="B143"/>
    </row>
    <row r="144" spans="2:7" s="18" customFormat="1">
      <c r="B144"/>
      <c r="C144"/>
      <c r="D144"/>
      <c r="E144"/>
      <c r="F144"/>
      <c r="G144"/>
    </row>
  </sheetData>
  <pageMargins left="0.23622047244094491" right="0.23622047244094491" top="0.74803149606299213" bottom="0.74803149606299213" header="0.31496062992125984" footer="0.31496062992125984"/>
  <pageSetup paperSize="9" orientation="landscape" verticalDpi="0" r:id="rId1"/>
  <headerFooter>
    <oddHeader xml:space="preserve">&amp;LНа комплекс ремонтных работ делаем скидку 10%-20%
(в зависимости от сложности ткани и выработки изделия )&amp;C&amp;"-,полужирный"&amp;12 2. Юбка, платье, блуза, футболка&amp;R&amp;P
</oddHeader>
    <oddFooter>&amp;C&amp;"-,полужирный"Коэффициент удорожания на работу с кожей и кожзамом - 1,2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F155"/>
  <sheetViews>
    <sheetView workbookViewId="0">
      <selection activeCell="B13" sqref="B13"/>
    </sheetView>
  </sheetViews>
  <sheetFormatPr defaultRowHeight="15"/>
  <cols>
    <col min="1" max="1" width="5.7109375" customWidth="1"/>
    <col min="2" max="2" width="55" customWidth="1"/>
    <col min="3" max="3" width="12.28515625" customWidth="1"/>
    <col min="4" max="5" width="22.5703125" customWidth="1"/>
    <col min="6" max="6" width="12.28515625" customWidth="1"/>
    <col min="7" max="8" width="18.140625" customWidth="1"/>
    <col min="9" max="9" width="14.5703125" customWidth="1"/>
    <col min="12" max="15" width="17.140625" customWidth="1"/>
  </cols>
  <sheetData>
    <row r="1" spans="1:6" s="6" customFormat="1" ht="60">
      <c r="A1" s="17" t="s">
        <v>27</v>
      </c>
      <c r="B1" s="17" t="s">
        <v>28</v>
      </c>
      <c r="C1" s="8" t="s">
        <v>112</v>
      </c>
      <c r="D1" s="8" t="s">
        <v>4</v>
      </c>
      <c r="E1" s="8" t="s">
        <v>356</v>
      </c>
      <c r="F1" s="8" t="s">
        <v>355</v>
      </c>
    </row>
    <row r="2" spans="1:6" s="1" customFormat="1">
      <c r="A2" s="4">
        <v>1</v>
      </c>
      <c r="B2" s="17" t="s">
        <v>87</v>
      </c>
      <c r="C2" s="3"/>
      <c r="D2" s="4"/>
      <c r="E2" s="4"/>
      <c r="F2" s="4"/>
    </row>
    <row r="3" spans="1:6" s="1" customFormat="1">
      <c r="A3" s="4">
        <f>A2+1</f>
        <v>2</v>
      </c>
      <c r="B3" s="107" t="s">
        <v>232</v>
      </c>
      <c r="C3" s="3">
        <v>150</v>
      </c>
      <c r="D3" s="4">
        <v>200</v>
      </c>
      <c r="E3" s="4">
        <v>200</v>
      </c>
      <c r="F3" s="4">
        <v>200</v>
      </c>
    </row>
    <row r="4" spans="1:6" s="1" customFormat="1">
      <c r="A4" s="4">
        <f t="shared" ref="A4:A25" si="0">A3+1</f>
        <v>3</v>
      </c>
      <c r="B4" s="2" t="s">
        <v>90</v>
      </c>
      <c r="C4" s="3">
        <v>1300</v>
      </c>
      <c r="D4" s="4">
        <v>1400</v>
      </c>
      <c r="E4" s="4">
        <v>1500</v>
      </c>
      <c r="F4" s="4">
        <v>1600</v>
      </c>
    </row>
    <row r="5" spans="1:6" s="1" customFormat="1">
      <c r="A5" s="4">
        <f t="shared" si="0"/>
        <v>4</v>
      </c>
      <c r="B5" s="2" t="s">
        <v>88</v>
      </c>
      <c r="C5" s="3">
        <v>1350</v>
      </c>
      <c r="D5" s="4">
        <v>1450</v>
      </c>
      <c r="E5" s="4">
        <v>1550</v>
      </c>
      <c r="F5" s="4"/>
    </row>
    <row r="6" spans="1:6" s="1" customFormat="1">
      <c r="A6" s="4">
        <f t="shared" si="0"/>
        <v>5</v>
      </c>
      <c r="B6" s="2" t="s">
        <v>89</v>
      </c>
      <c r="C6" s="3">
        <v>1400</v>
      </c>
      <c r="D6" s="4">
        <v>1500</v>
      </c>
      <c r="E6" s="4">
        <v>1600</v>
      </c>
      <c r="F6" s="4"/>
    </row>
    <row r="7" spans="1:6" s="1" customFormat="1">
      <c r="A7" s="4">
        <f t="shared" si="0"/>
        <v>6</v>
      </c>
      <c r="B7" s="2" t="s">
        <v>93</v>
      </c>
      <c r="C7" s="3">
        <v>800</v>
      </c>
      <c r="D7" s="4">
        <v>900</v>
      </c>
      <c r="E7" s="4">
        <v>900</v>
      </c>
      <c r="F7" s="49">
        <f>E7+300</f>
        <v>1200</v>
      </c>
    </row>
    <row r="8" spans="1:6" s="1" customFormat="1">
      <c r="A8" s="4">
        <f t="shared" si="0"/>
        <v>7</v>
      </c>
      <c r="B8" s="2" t="s">
        <v>92</v>
      </c>
      <c r="C8" s="3">
        <f>C7</f>
        <v>800</v>
      </c>
      <c r="D8" s="3">
        <f t="shared" ref="D8:F8" si="1">D7</f>
        <v>900</v>
      </c>
      <c r="E8" s="3">
        <f t="shared" si="1"/>
        <v>900</v>
      </c>
      <c r="F8" s="3">
        <f t="shared" si="1"/>
        <v>1200</v>
      </c>
    </row>
    <row r="9" spans="1:6" s="1" customFormat="1" ht="30">
      <c r="A9" s="4">
        <f t="shared" si="0"/>
        <v>8</v>
      </c>
      <c r="B9" s="2" t="s">
        <v>130</v>
      </c>
      <c r="C9" s="3">
        <f>C8+100</f>
        <v>900</v>
      </c>
      <c r="D9" s="3">
        <f t="shared" ref="D9:F9" si="2">D8+100</f>
        <v>1000</v>
      </c>
      <c r="E9" s="3">
        <f t="shared" si="2"/>
        <v>1000</v>
      </c>
      <c r="F9" s="3">
        <f t="shared" si="2"/>
        <v>1300</v>
      </c>
    </row>
    <row r="10" spans="1:6" s="1" customFormat="1" ht="30">
      <c r="A10" s="4">
        <f t="shared" si="0"/>
        <v>9</v>
      </c>
      <c r="B10" s="2" t="s">
        <v>303</v>
      </c>
      <c r="C10" s="3">
        <v>350</v>
      </c>
      <c r="D10" s="3">
        <v>350</v>
      </c>
      <c r="E10" s="3">
        <v>350</v>
      </c>
      <c r="F10" s="3">
        <v>350</v>
      </c>
    </row>
    <row r="11" spans="1:6" s="1" customFormat="1">
      <c r="A11" s="4">
        <f t="shared" si="0"/>
        <v>10</v>
      </c>
      <c r="B11" s="2" t="s">
        <v>129</v>
      </c>
      <c r="C11" s="3"/>
      <c r="D11" s="4">
        <v>950</v>
      </c>
      <c r="E11" s="4">
        <v>950</v>
      </c>
      <c r="F11" s="49">
        <v>1750</v>
      </c>
    </row>
    <row r="12" spans="1:6" s="1" customFormat="1">
      <c r="A12" s="4">
        <f t="shared" si="0"/>
        <v>11</v>
      </c>
      <c r="B12" s="2" t="s">
        <v>91</v>
      </c>
      <c r="C12" s="3">
        <v>950</v>
      </c>
      <c r="D12" s="4">
        <v>1500</v>
      </c>
      <c r="E12" s="4">
        <v>1500</v>
      </c>
      <c r="F12" s="49">
        <f t="shared" ref="F12" si="3">E12+300</f>
        <v>1800</v>
      </c>
    </row>
    <row r="13" spans="1:6">
      <c r="A13" s="4">
        <f t="shared" si="0"/>
        <v>12</v>
      </c>
      <c r="B13" s="22" t="s">
        <v>304</v>
      </c>
      <c r="C13" s="3">
        <v>300</v>
      </c>
      <c r="D13" s="4">
        <f t="shared" ref="D13:E15" si="4">C13+50</f>
        <v>350</v>
      </c>
      <c r="E13" s="49">
        <f t="shared" si="4"/>
        <v>400</v>
      </c>
      <c r="F13" s="49">
        <f>E13+150</f>
        <v>550</v>
      </c>
    </row>
    <row r="14" spans="1:6">
      <c r="A14" s="4">
        <f t="shared" si="0"/>
        <v>13</v>
      </c>
      <c r="B14" s="22" t="s">
        <v>94</v>
      </c>
      <c r="C14" s="3">
        <v>250</v>
      </c>
      <c r="D14" s="4">
        <f t="shared" si="4"/>
        <v>300</v>
      </c>
      <c r="E14" s="49">
        <f t="shared" si="4"/>
        <v>350</v>
      </c>
      <c r="F14" s="49">
        <v>450</v>
      </c>
    </row>
    <row r="15" spans="1:6">
      <c r="A15" s="4">
        <f t="shared" si="0"/>
        <v>14</v>
      </c>
      <c r="B15" s="22" t="s">
        <v>95</v>
      </c>
      <c r="C15" s="3">
        <v>300</v>
      </c>
      <c r="D15" s="4">
        <f t="shared" si="4"/>
        <v>350</v>
      </c>
      <c r="E15" s="49">
        <f t="shared" si="4"/>
        <v>400</v>
      </c>
      <c r="F15" s="49">
        <v>450</v>
      </c>
    </row>
    <row r="16" spans="1:6">
      <c r="A16" s="4">
        <f t="shared" si="0"/>
        <v>15</v>
      </c>
      <c r="B16" s="22" t="s">
        <v>131</v>
      </c>
      <c r="C16" s="3">
        <v>250</v>
      </c>
      <c r="D16" s="3">
        <v>280</v>
      </c>
      <c r="E16" s="48">
        <v>350</v>
      </c>
      <c r="F16" s="3">
        <v>350</v>
      </c>
    </row>
    <row r="17" spans="1:6" s="1" customFormat="1">
      <c r="A17" s="4">
        <f t="shared" si="0"/>
        <v>16</v>
      </c>
      <c r="B17" s="17" t="s">
        <v>96</v>
      </c>
      <c r="C17" s="3"/>
      <c r="D17" s="3"/>
      <c r="E17" s="48"/>
      <c r="F17" s="3"/>
    </row>
    <row r="18" spans="1:6" s="1" customFormat="1">
      <c r="A18" s="4">
        <f t="shared" si="0"/>
        <v>17</v>
      </c>
      <c r="B18" s="22" t="s">
        <v>125</v>
      </c>
      <c r="C18" s="3">
        <v>450</v>
      </c>
      <c r="D18" s="3">
        <f>C18+50</f>
        <v>500</v>
      </c>
      <c r="E18" s="48">
        <f t="shared" ref="E18:F20" si="5">D18+100</f>
        <v>600</v>
      </c>
      <c r="F18" s="48">
        <f t="shared" si="5"/>
        <v>700</v>
      </c>
    </row>
    <row r="19" spans="1:6" s="1" customFormat="1">
      <c r="A19" s="4">
        <f t="shared" si="0"/>
        <v>18</v>
      </c>
      <c r="B19" s="22" t="s">
        <v>113</v>
      </c>
      <c r="C19" s="3">
        <v>350</v>
      </c>
      <c r="D19" s="3">
        <v>450</v>
      </c>
      <c r="E19" s="48">
        <f t="shared" si="5"/>
        <v>550</v>
      </c>
      <c r="F19" s="48">
        <f t="shared" si="5"/>
        <v>650</v>
      </c>
    </row>
    <row r="20" spans="1:6" s="1" customFormat="1">
      <c r="A20" s="4">
        <f t="shared" si="0"/>
        <v>19</v>
      </c>
      <c r="B20" s="22" t="s">
        <v>114</v>
      </c>
      <c r="C20" s="3">
        <v>400</v>
      </c>
      <c r="D20" s="3">
        <v>500</v>
      </c>
      <c r="E20" s="48">
        <f t="shared" si="5"/>
        <v>600</v>
      </c>
      <c r="F20" s="48">
        <f t="shared" si="5"/>
        <v>700</v>
      </c>
    </row>
    <row r="21" spans="1:6" s="1" customFormat="1" ht="30">
      <c r="A21" s="4">
        <f t="shared" si="0"/>
        <v>20</v>
      </c>
      <c r="B21" s="22" t="s">
        <v>111</v>
      </c>
      <c r="C21" s="3">
        <v>600</v>
      </c>
      <c r="D21" s="3">
        <v>1200</v>
      </c>
      <c r="E21" s="48">
        <v>1500</v>
      </c>
      <c r="F21" s="48">
        <v>2500</v>
      </c>
    </row>
    <row r="22" spans="1:6" s="1" customFormat="1">
      <c r="A22" s="4">
        <f t="shared" si="0"/>
        <v>21</v>
      </c>
      <c r="B22" s="2" t="s">
        <v>357</v>
      </c>
      <c r="C22" s="3">
        <v>300</v>
      </c>
      <c r="D22" s="3">
        <v>350</v>
      </c>
      <c r="E22" s="48">
        <v>350</v>
      </c>
      <c r="F22" s="48">
        <v>400</v>
      </c>
    </row>
    <row r="23" spans="1:6" s="1" customFormat="1">
      <c r="A23" s="4">
        <f t="shared" si="0"/>
        <v>22</v>
      </c>
      <c r="B23" s="22" t="s">
        <v>97</v>
      </c>
      <c r="C23" s="3">
        <v>400</v>
      </c>
      <c r="D23" s="3">
        <f>C23+50</f>
        <v>450</v>
      </c>
      <c r="E23" s="48">
        <f t="shared" ref="E23:F25" si="6">D23+100</f>
        <v>550</v>
      </c>
      <c r="F23" s="48">
        <f t="shared" si="6"/>
        <v>650</v>
      </c>
    </row>
    <row r="24" spans="1:6" s="1" customFormat="1" ht="30">
      <c r="A24" s="4">
        <f t="shared" si="0"/>
        <v>23</v>
      </c>
      <c r="B24" s="22" t="s">
        <v>126</v>
      </c>
      <c r="C24" s="3">
        <v>400</v>
      </c>
      <c r="D24" s="3">
        <f>C24+50</f>
        <v>450</v>
      </c>
      <c r="E24" s="48">
        <f t="shared" si="6"/>
        <v>550</v>
      </c>
      <c r="F24" s="48">
        <f t="shared" si="6"/>
        <v>650</v>
      </c>
    </row>
    <row r="25" spans="1:6" s="1" customFormat="1">
      <c r="A25" s="4">
        <f t="shared" si="0"/>
        <v>24</v>
      </c>
      <c r="B25" s="22" t="s">
        <v>98</v>
      </c>
      <c r="C25" s="3">
        <v>400</v>
      </c>
      <c r="D25" s="3">
        <f>C25+50</f>
        <v>450</v>
      </c>
      <c r="E25" s="48">
        <f t="shared" si="6"/>
        <v>550</v>
      </c>
      <c r="F25" s="48">
        <f t="shared" si="6"/>
        <v>650</v>
      </c>
    </row>
    <row r="26" spans="1:6" s="1" customFormat="1">
      <c r="A26" s="4">
        <f t="shared" ref="A26:A71" si="7">A25+1</f>
        <v>25</v>
      </c>
      <c r="B26" s="22" t="s">
        <v>100</v>
      </c>
      <c r="C26" s="3">
        <v>300</v>
      </c>
      <c r="D26" s="3">
        <f t="shared" ref="D26:D28" si="8">C26+50</f>
        <v>350</v>
      </c>
      <c r="E26" s="48">
        <f t="shared" ref="E26:F26" si="9">D26+100</f>
        <v>450</v>
      </c>
      <c r="F26" s="48">
        <f t="shared" si="9"/>
        <v>550</v>
      </c>
    </row>
    <row r="27" spans="1:6" s="1" customFormat="1">
      <c r="A27" s="4">
        <f t="shared" si="7"/>
        <v>26</v>
      </c>
      <c r="B27" s="22" t="s">
        <v>101</v>
      </c>
      <c r="C27" s="3">
        <v>350</v>
      </c>
      <c r="D27" s="3">
        <v>450</v>
      </c>
      <c r="E27" s="48">
        <f t="shared" ref="E27:F28" si="10">D27+100</f>
        <v>550</v>
      </c>
      <c r="F27" s="48">
        <f t="shared" si="10"/>
        <v>650</v>
      </c>
    </row>
    <row r="28" spans="1:6" s="1" customFormat="1">
      <c r="A28" s="4">
        <f t="shared" si="7"/>
        <v>27</v>
      </c>
      <c r="B28" s="22" t="s">
        <v>99</v>
      </c>
      <c r="C28" s="3">
        <v>400</v>
      </c>
      <c r="D28" s="3">
        <f t="shared" si="8"/>
        <v>450</v>
      </c>
      <c r="E28" s="48">
        <f t="shared" si="10"/>
        <v>550</v>
      </c>
      <c r="F28" s="48">
        <f t="shared" si="10"/>
        <v>650</v>
      </c>
    </row>
    <row r="29" spans="1:6" s="1" customFormat="1">
      <c r="A29" s="4">
        <f t="shared" si="7"/>
        <v>28</v>
      </c>
      <c r="B29" s="22" t="s">
        <v>132</v>
      </c>
      <c r="C29" s="3">
        <v>1500</v>
      </c>
      <c r="D29" s="4">
        <v>2500</v>
      </c>
      <c r="E29" s="49" t="s">
        <v>312</v>
      </c>
      <c r="F29" s="49" t="s">
        <v>313</v>
      </c>
    </row>
    <row r="30" spans="1:6" s="1" customFormat="1">
      <c r="A30" s="4">
        <f t="shared" si="7"/>
        <v>29</v>
      </c>
      <c r="B30" s="17" t="s">
        <v>53</v>
      </c>
      <c r="C30" s="3"/>
      <c r="D30" s="3"/>
      <c r="E30" s="48"/>
      <c r="F30" s="3"/>
    </row>
    <row r="31" spans="1:6" s="1" customFormat="1" ht="30">
      <c r="A31" s="4">
        <f t="shared" si="7"/>
        <v>30</v>
      </c>
      <c r="B31" s="22" t="s">
        <v>133</v>
      </c>
      <c r="C31" s="3">
        <v>400</v>
      </c>
      <c r="D31" s="3">
        <f>C31+50</f>
        <v>450</v>
      </c>
      <c r="E31" s="48">
        <f>D31+100</f>
        <v>550</v>
      </c>
      <c r="F31" s="48">
        <f>E31+100</f>
        <v>650</v>
      </c>
    </row>
    <row r="32" spans="1:6" s="1" customFormat="1" ht="30">
      <c r="A32" s="4">
        <f t="shared" si="7"/>
        <v>31</v>
      </c>
      <c r="B32" s="22" t="s">
        <v>136</v>
      </c>
      <c r="C32" s="3">
        <v>450</v>
      </c>
      <c r="D32" s="3">
        <f t="shared" ref="D32" si="11">C32+50</f>
        <v>500</v>
      </c>
      <c r="E32" s="48">
        <f t="shared" ref="E32:F32" si="12">D32+100</f>
        <v>600</v>
      </c>
      <c r="F32" s="48">
        <f t="shared" si="12"/>
        <v>700</v>
      </c>
    </row>
    <row r="33" spans="1:6" s="1" customFormat="1">
      <c r="A33" s="4">
        <f t="shared" si="7"/>
        <v>32</v>
      </c>
      <c r="B33" s="22" t="s">
        <v>137</v>
      </c>
      <c r="C33" s="3">
        <v>400</v>
      </c>
      <c r="D33" s="3">
        <v>500</v>
      </c>
      <c r="E33" s="48">
        <f t="shared" ref="E33:F33" si="13">D33+100</f>
        <v>600</v>
      </c>
      <c r="F33" s="48">
        <f t="shared" si="13"/>
        <v>700</v>
      </c>
    </row>
    <row r="34" spans="1:6" s="1" customFormat="1">
      <c r="A34" s="4">
        <f t="shared" si="7"/>
        <v>33</v>
      </c>
      <c r="B34" s="22" t="s">
        <v>134</v>
      </c>
      <c r="C34" s="3">
        <v>400</v>
      </c>
      <c r="D34" s="3">
        <v>550</v>
      </c>
      <c r="E34" s="48">
        <f t="shared" ref="E34:F34" si="14">D34+100</f>
        <v>650</v>
      </c>
      <c r="F34" s="48">
        <f t="shared" si="14"/>
        <v>750</v>
      </c>
    </row>
    <row r="35" spans="1:6" s="1" customFormat="1">
      <c r="A35" s="4">
        <f t="shared" si="7"/>
        <v>34</v>
      </c>
      <c r="B35" s="22" t="s">
        <v>135</v>
      </c>
      <c r="C35" s="3">
        <v>450</v>
      </c>
      <c r="D35" s="3">
        <v>650</v>
      </c>
      <c r="E35" s="48">
        <f t="shared" ref="E35:F35" si="15">D35+100</f>
        <v>750</v>
      </c>
      <c r="F35" s="48">
        <f t="shared" si="15"/>
        <v>850</v>
      </c>
    </row>
    <row r="36" spans="1:6" ht="45">
      <c r="A36" s="4">
        <f t="shared" si="7"/>
        <v>35</v>
      </c>
      <c r="B36" s="2" t="s">
        <v>368</v>
      </c>
      <c r="C36" s="3"/>
      <c r="D36" s="3">
        <v>750</v>
      </c>
      <c r="E36" s="48">
        <v>850</v>
      </c>
      <c r="F36" s="3">
        <v>1200</v>
      </c>
    </row>
    <row r="37" spans="1:6">
      <c r="A37" s="4">
        <f t="shared" si="7"/>
        <v>36</v>
      </c>
      <c r="B37" s="17" t="s">
        <v>61</v>
      </c>
      <c r="C37" s="3"/>
      <c r="D37" s="3"/>
      <c r="E37" s="48"/>
      <c r="F37" s="3"/>
    </row>
    <row r="38" spans="1:6" ht="14.25" customHeight="1">
      <c r="A38" s="4">
        <f t="shared" si="7"/>
        <v>37</v>
      </c>
      <c r="B38" s="22" t="s">
        <v>237</v>
      </c>
      <c r="C38" s="3"/>
      <c r="D38" s="3">
        <v>1300</v>
      </c>
      <c r="E38" s="48">
        <v>1500</v>
      </c>
      <c r="F38" s="3">
        <v>1700</v>
      </c>
    </row>
    <row r="39" spans="1:6" ht="14.25" customHeight="1">
      <c r="A39" s="4">
        <f t="shared" si="7"/>
        <v>38</v>
      </c>
      <c r="B39" s="2" t="s">
        <v>364</v>
      </c>
      <c r="C39" s="3">
        <v>250</v>
      </c>
      <c r="D39" s="3">
        <v>250</v>
      </c>
      <c r="E39" s="48">
        <v>350</v>
      </c>
      <c r="F39" s="3">
        <v>350</v>
      </c>
    </row>
    <row r="40" spans="1:6" ht="14.25" customHeight="1">
      <c r="A40" s="4">
        <f t="shared" si="7"/>
        <v>39</v>
      </c>
      <c r="B40" s="22" t="s">
        <v>138</v>
      </c>
      <c r="C40" s="48"/>
      <c r="D40" s="48">
        <v>200</v>
      </c>
      <c r="E40" s="48">
        <v>250</v>
      </c>
      <c r="F40" s="3">
        <v>250</v>
      </c>
    </row>
    <row r="41" spans="1:6" ht="14.25" customHeight="1">
      <c r="A41" s="4">
        <f t="shared" si="7"/>
        <v>40</v>
      </c>
      <c r="B41" s="2" t="s">
        <v>366</v>
      </c>
      <c r="C41" s="3">
        <v>300</v>
      </c>
      <c r="D41" s="3">
        <v>350</v>
      </c>
      <c r="E41" s="48">
        <v>450</v>
      </c>
      <c r="F41" s="3">
        <v>350</v>
      </c>
    </row>
    <row r="42" spans="1:6" ht="14.25" customHeight="1">
      <c r="A42" s="4">
        <f t="shared" si="7"/>
        <v>41</v>
      </c>
      <c r="B42" s="2" t="s">
        <v>365</v>
      </c>
      <c r="C42" s="3">
        <v>350</v>
      </c>
      <c r="D42" s="3">
        <v>450</v>
      </c>
      <c r="E42" s="48">
        <v>550</v>
      </c>
      <c r="F42" s="3">
        <v>650</v>
      </c>
    </row>
    <row r="43" spans="1:6" ht="30">
      <c r="A43" s="4">
        <f t="shared" si="7"/>
        <v>42</v>
      </c>
      <c r="B43" s="22" t="s">
        <v>127</v>
      </c>
      <c r="C43" s="3"/>
      <c r="D43" s="4" t="s">
        <v>314</v>
      </c>
      <c r="E43" s="4" t="s">
        <v>315</v>
      </c>
      <c r="F43" s="3" t="s">
        <v>305</v>
      </c>
    </row>
    <row r="44" spans="1:6" ht="30">
      <c r="A44" s="4">
        <f t="shared" si="7"/>
        <v>43</v>
      </c>
      <c r="B44" s="22" t="s">
        <v>128</v>
      </c>
      <c r="C44" s="3"/>
      <c r="D44" s="4" t="s">
        <v>314</v>
      </c>
      <c r="E44" s="4" t="s">
        <v>315</v>
      </c>
      <c r="F44" s="3" t="s">
        <v>316</v>
      </c>
    </row>
    <row r="45" spans="1:6">
      <c r="A45" s="4">
        <f t="shared" si="7"/>
        <v>44</v>
      </c>
      <c r="B45" s="2" t="s">
        <v>317</v>
      </c>
      <c r="C45" s="3">
        <v>450</v>
      </c>
      <c r="D45" s="3">
        <v>450</v>
      </c>
      <c r="E45" s="48">
        <v>550</v>
      </c>
      <c r="F45" s="3">
        <v>550</v>
      </c>
    </row>
    <row r="46" spans="1:6">
      <c r="A46" s="4">
        <f t="shared" si="7"/>
        <v>45</v>
      </c>
      <c r="B46" s="2" t="s">
        <v>306</v>
      </c>
      <c r="C46" s="3">
        <v>200</v>
      </c>
      <c r="D46" s="3">
        <v>250</v>
      </c>
      <c r="E46" s="3">
        <v>250</v>
      </c>
      <c r="F46" s="3">
        <v>300</v>
      </c>
    </row>
    <row r="47" spans="1:6">
      <c r="A47" s="4">
        <f t="shared" si="7"/>
        <v>46</v>
      </c>
      <c r="B47" s="2" t="s">
        <v>139</v>
      </c>
      <c r="C47" s="3">
        <v>450</v>
      </c>
      <c r="D47" s="4">
        <v>450</v>
      </c>
      <c r="E47" s="49">
        <v>550</v>
      </c>
      <c r="F47" s="4">
        <v>550</v>
      </c>
    </row>
    <row r="48" spans="1:6">
      <c r="A48" s="4">
        <f t="shared" si="7"/>
        <v>47</v>
      </c>
      <c r="B48" s="22" t="s">
        <v>140</v>
      </c>
      <c r="C48" s="3">
        <v>500</v>
      </c>
      <c r="D48" s="4">
        <v>500</v>
      </c>
      <c r="E48" s="48">
        <v>650</v>
      </c>
      <c r="F48" s="4">
        <v>750</v>
      </c>
    </row>
    <row r="49" spans="1:6">
      <c r="A49" s="4">
        <f t="shared" si="7"/>
        <v>48</v>
      </c>
      <c r="B49" s="22" t="s">
        <v>102</v>
      </c>
      <c r="C49" s="3">
        <v>250</v>
      </c>
      <c r="D49" s="3">
        <v>250</v>
      </c>
      <c r="E49" s="3">
        <v>300</v>
      </c>
      <c r="F49" s="3">
        <v>300</v>
      </c>
    </row>
    <row r="50" spans="1:6">
      <c r="A50" s="4">
        <f t="shared" si="7"/>
        <v>49</v>
      </c>
      <c r="B50" s="97" t="s">
        <v>307</v>
      </c>
      <c r="C50" s="3"/>
      <c r="D50" s="3">
        <v>1100</v>
      </c>
      <c r="E50" s="3">
        <v>1300</v>
      </c>
      <c r="F50" s="3">
        <v>1500</v>
      </c>
    </row>
    <row r="51" spans="1:6">
      <c r="A51" s="4">
        <f t="shared" si="7"/>
        <v>50</v>
      </c>
      <c r="B51" s="97" t="s">
        <v>308</v>
      </c>
      <c r="C51" s="3"/>
      <c r="D51" s="4" t="s">
        <v>309</v>
      </c>
      <c r="E51" s="4" t="s">
        <v>310</v>
      </c>
      <c r="F51" s="3">
        <v>1200</v>
      </c>
    </row>
    <row r="52" spans="1:6">
      <c r="A52" s="4">
        <f t="shared" si="7"/>
        <v>51</v>
      </c>
      <c r="B52" s="17" t="s">
        <v>103</v>
      </c>
      <c r="C52" s="3"/>
      <c r="D52" s="3"/>
      <c r="E52" s="48"/>
      <c r="F52" s="3"/>
    </row>
    <row r="53" spans="1:6">
      <c r="A53" s="4">
        <f t="shared" si="7"/>
        <v>52</v>
      </c>
      <c r="B53" s="22" t="s">
        <v>220</v>
      </c>
      <c r="C53" s="3">
        <v>250</v>
      </c>
      <c r="D53" s="3">
        <v>250</v>
      </c>
      <c r="E53" s="3">
        <v>300</v>
      </c>
      <c r="F53" s="3">
        <v>300</v>
      </c>
    </row>
    <row r="54" spans="1:6">
      <c r="A54" s="4">
        <f t="shared" si="7"/>
        <v>53</v>
      </c>
      <c r="B54" s="22" t="s">
        <v>143</v>
      </c>
      <c r="C54" s="3">
        <v>250</v>
      </c>
      <c r="D54" s="3">
        <v>350</v>
      </c>
      <c r="E54" s="3">
        <v>350</v>
      </c>
      <c r="F54" s="3">
        <v>350</v>
      </c>
    </row>
    <row r="55" spans="1:6">
      <c r="A55" s="4">
        <f t="shared" si="7"/>
        <v>54</v>
      </c>
      <c r="B55" s="22" t="s">
        <v>104</v>
      </c>
      <c r="C55" s="3">
        <v>250</v>
      </c>
      <c r="D55" s="3">
        <v>250</v>
      </c>
      <c r="E55" s="3">
        <v>250</v>
      </c>
      <c r="F55" s="3">
        <v>250</v>
      </c>
    </row>
    <row r="56" spans="1:6">
      <c r="A56" s="4">
        <f t="shared" si="7"/>
        <v>55</v>
      </c>
      <c r="B56" s="22" t="s">
        <v>105</v>
      </c>
      <c r="C56" s="3">
        <v>300</v>
      </c>
      <c r="D56" s="3">
        <v>300</v>
      </c>
      <c r="E56" s="3">
        <v>350</v>
      </c>
      <c r="F56" s="3">
        <v>350</v>
      </c>
    </row>
    <row r="57" spans="1:6" ht="30">
      <c r="A57" s="4">
        <f t="shared" si="7"/>
        <v>56</v>
      </c>
      <c r="B57" s="22" t="s">
        <v>124</v>
      </c>
      <c r="C57" s="3">
        <v>250</v>
      </c>
      <c r="D57" s="3">
        <v>300</v>
      </c>
      <c r="E57" s="48">
        <v>350</v>
      </c>
      <c r="F57" s="3"/>
    </row>
    <row r="58" spans="1:6">
      <c r="A58" s="4">
        <f t="shared" si="7"/>
        <v>57</v>
      </c>
      <c r="B58" s="22" t="s">
        <v>49</v>
      </c>
      <c r="C58" s="3">
        <v>250</v>
      </c>
      <c r="D58" s="3">
        <v>300</v>
      </c>
      <c r="E58" s="48">
        <v>300</v>
      </c>
      <c r="F58" s="3">
        <v>350</v>
      </c>
    </row>
    <row r="59" spans="1:6" ht="30">
      <c r="A59" s="4">
        <f t="shared" si="7"/>
        <v>58</v>
      </c>
      <c r="B59" s="22" t="s">
        <v>106</v>
      </c>
      <c r="C59" s="7">
        <v>350</v>
      </c>
      <c r="D59" s="7">
        <v>350</v>
      </c>
      <c r="E59" s="48">
        <v>450</v>
      </c>
      <c r="F59" s="48">
        <v>450</v>
      </c>
    </row>
    <row r="60" spans="1:6">
      <c r="A60" s="4">
        <f t="shared" si="7"/>
        <v>59</v>
      </c>
      <c r="B60" s="17" t="s">
        <v>115</v>
      </c>
      <c r="C60" s="3"/>
      <c r="D60" s="3"/>
      <c r="E60" s="48"/>
      <c r="F60" s="3"/>
    </row>
    <row r="61" spans="1:6" s="18" customFormat="1">
      <c r="A61" s="4">
        <f t="shared" si="7"/>
        <v>60</v>
      </c>
      <c r="B61" s="2" t="s">
        <v>311</v>
      </c>
      <c r="C61" s="121"/>
      <c r="D61" s="4">
        <v>750</v>
      </c>
      <c r="E61" s="48">
        <v>1000</v>
      </c>
      <c r="F61" s="3">
        <v>1300</v>
      </c>
    </row>
    <row r="62" spans="1:6" s="18" customFormat="1">
      <c r="A62" s="4">
        <f t="shared" si="7"/>
        <v>61</v>
      </c>
      <c r="B62" s="22" t="s">
        <v>123</v>
      </c>
      <c r="C62" s="121"/>
      <c r="D62" s="3">
        <v>450</v>
      </c>
      <c r="E62" s="48">
        <v>550</v>
      </c>
      <c r="F62" s="3">
        <v>750</v>
      </c>
    </row>
    <row r="63" spans="1:6" s="18" customFormat="1">
      <c r="A63" s="4">
        <f t="shared" si="7"/>
        <v>62</v>
      </c>
      <c r="B63" s="22" t="s">
        <v>52</v>
      </c>
      <c r="C63" s="121"/>
      <c r="D63" s="3">
        <v>450</v>
      </c>
      <c r="E63" s="48">
        <v>550</v>
      </c>
      <c r="F63" s="3">
        <v>550</v>
      </c>
    </row>
    <row r="64" spans="1:6" s="18" customFormat="1">
      <c r="A64" s="4">
        <f t="shared" si="7"/>
        <v>63</v>
      </c>
      <c r="B64" s="22" t="s">
        <v>120</v>
      </c>
      <c r="C64" s="121"/>
      <c r="D64" s="3">
        <v>450</v>
      </c>
      <c r="E64" s="3">
        <v>550</v>
      </c>
      <c r="F64" s="3">
        <v>650</v>
      </c>
    </row>
    <row r="65" spans="1:6" s="18" customFormat="1">
      <c r="A65" s="4">
        <f t="shared" si="7"/>
        <v>64</v>
      </c>
      <c r="B65" s="22" t="s">
        <v>121</v>
      </c>
      <c r="C65" s="47"/>
      <c r="D65" s="3">
        <v>550</v>
      </c>
      <c r="E65" s="48">
        <v>550</v>
      </c>
      <c r="F65" s="3"/>
    </row>
    <row r="66" spans="1:6" s="18" customFormat="1">
      <c r="A66" s="4">
        <f t="shared" si="7"/>
        <v>65</v>
      </c>
      <c r="B66" s="22" t="s">
        <v>235</v>
      </c>
      <c r="C66" s="121"/>
      <c r="D66" s="3">
        <v>550</v>
      </c>
      <c r="E66" s="48">
        <v>650</v>
      </c>
      <c r="F66" s="3">
        <v>750</v>
      </c>
    </row>
    <row r="67" spans="1:6" s="18" customFormat="1">
      <c r="A67" s="4">
        <f t="shared" si="7"/>
        <v>66</v>
      </c>
      <c r="B67" s="17" t="s">
        <v>116</v>
      </c>
      <c r="C67" s="47"/>
      <c r="D67" s="122"/>
      <c r="E67" s="48"/>
      <c r="F67" s="3"/>
    </row>
    <row r="68" spans="1:6" s="18" customFormat="1">
      <c r="A68" s="4"/>
      <c r="B68" s="22" t="s">
        <v>367</v>
      </c>
      <c r="C68" s="47"/>
      <c r="D68" s="122">
        <v>400</v>
      </c>
      <c r="E68" s="48">
        <v>450</v>
      </c>
      <c r="F68" s="3">
        <v>550</v>
      </c>
    </row>
    <row r="69" spans="1:6" s="18" customFormat="1">
      <c r="A69" s="4">
        <f>A67+1</f>
        <v>67</v>
      </c>
      <c r="B69" s="22" t="s">
        <v>141</v>
      </c>
      <c r="C69" s="3"/>
      <c r="D69" s="3">
        <v>550</v>
      </c>
      <c r="E69" s="48">
        <v>650</v>
      </c>
      <c r="F69" s="3">
        <v>750</v>
      </c>
    </row>
    <row r="70" spans="1:6" s="18" customFormat="1" ht="30">
      <c r="A70" s="4">
        <f t="shared" si="7"/>
        <v>68</v>
      </c>
      <c r="B70" s="22" t="s">
        <v>117</v>
      </c>
      <c r="C70" s="3"/>
      <c r="D70" s="4" t="s">
        <v>315</v>
      </c>
      <c r="E70" s="4" t="s">
        <v>318</v>
      </c>
      <c r="F70" s="4" t="s">
        <v>319</v>
      </c>
    </row>
    <row r="71" spans="1:6" s="18" customFormat="1">
      <c r="A71" s="4">
        <f t="shared" si="7"/>
        <v>69</v>
      </c>
      <c r="B71" s="22" t="s">
        <v>118</v>
      </c>
      <c r="C71" s="3"/>
      <c r="D71" s="3">
        <v>300</v>
      </c>
      <c r="E71" s="48">
        <v>450</v>
      </c>
      <c r="F71" s="3">
        <v>550</v>
      </c>
    </row>
    <row r="72" spans="1:6" s="18" customFormat="1">
      <c r="A72" s="4">
        <f t="shared" ref="A72:A78" si="16">A71+1</f>
        <v>70</v>
      </c>
    </row>
    <row r="73" spans="1:6" s="18" customFormat="1">
      <c r="A73" s="4">
        <f t="shared" si="16"/>
        <v>71</v>
      </c>
      <c r="B73" s="22" t="s">
        <v>107</v>
      </c>
      <c r="C73" s="3"/>
      <c r="D73" s="3">
        <v>350</v>
      </c>
      <c r="E73" s="48">
        <v>450</v>
      </c>
      <c r="F73" s="3">
        <v>450</v>
      </c>
    </row>
    <row r="74" spans="1:6" s="18" customFormat="1">
      <c r="A74" s="4">
        <f t="shared" si="16"/>
        <v>72</v>
      </c>
      <c r="B74" s="22" t="s">
        <v>119</v>
      </c>
      <c r="C74" s="3"/>
      <c r="D74" s="3">
        <v>450</v>
      </c>
      <c r="E74" s="48">
        <v>550</v>
      </c>
      <c r="F74" s="3">
        <v>600</v>
      </c>
    </row>
    <row r="75" spans="1:6" s="18" customFormat="1">
      <c r="A75" s="4">
        <f t="shared" si="16"/>
        <v>73</v>
      </c>
      <c r="B75" s="22" t="s">
        <v>236</v>
      </c>
      <c r="C75" s="121"/>
      <c r="D75" s="3">
        <v>450</v>
      </c>
      <c r="E75" s="48">
        <v>550</v>
      </c>
      <c r="F75" s="3">
        <v>650</v>
      </c>
    </row>
    <row r="76" spans="1:6" s="18" customFormat="1">
      <c r="A76" s="4">
        <f t="shared" si="16"/>
        <v>74</v>
      </c>
      <c r="B76" s="17" t="s">
        <v>108</v>
      </c>
      <c r="C76" s="3"/>
      <c r="D76" s="3"/>
      <c r="E76" s="3"/>
      <c r="F76" s="122"/>
    </row>
    <row r="77" spans="1:6" s="18" customFormat="1">
      <c r="A77" s="4">
        <f t="shared" si="16"/>
        <v>75</v>
      </c>
      <c r="B77" s="22" t="s">
        <v>109</v>
      </c>
      <c r="C77" s="3">
        <v>250</v>
      </c>
      <c r="D77" s="3"/>
      <c r="E77" s="3"/>
      <c r="F77" s="122"/>
    </row>
    <row r="78" spans="1:6" s="18" customFormat="1">
      <c r="A78" s="4">
        <f t="shared" si="16"/>
        <v>76</v>
      </c>
      <c r="B78" s="22" t="s">
        <v>110</v>
      </c>
      <c r="C78" s="3">
        <v>350</v>
      </c>
      <c r="D78" s="3"/>
      <c r="E78" s="3"/>
      <c r="F78" s="122"/>
    </row>
    <row r="79" spans="1:6" s="18" customFormat="1">
      <c r="B79" s="25"/>
      <c r="C79" s="25"/>
      <c r="D79" s="55"/>
      <c r="E79" s="55"/>
      <c r="F79" s="55"/>
    </row>
    <row r="80" spans="1:6" s="18" customFormat="1">
      <c r="B80" s="28"/>
      <c r="C80" s="28"/>
      <c r="D80" s="55"/>
      <c r="E80" s="55"/>
      <c r="F80" s="55"/>
    </row>
    <row r="81" spans="2:6" s="18" customFormat="1">
      <c r="B81" s="123"/>
      <c r="C81" s="28"/>
      <c r="D81" s="55"/>
      <c r="E81" s="55"/>
      <c r="F81" s="55"/>
    </row>
    <row r="82" spans="2:6" s="18" customFormat="1">
      <c r="B82" s="28"/>
      <c r="C82" s="28"/>
      <c r="D82" s="55"/>
      <c r="E82" s="55"/>
      <c r="F82" s="55"/>
    </row>
    <row r="83" spans="2:6" s="18" customFormat="1">
      <c r="B83" s="28"/>
      <c r="C83" s="28"/>
      <c r="D83" s="55"/>
      <c r="E83" s="55"/>
      <c r="F83" s="55"/>
    </row>
    <row r="84" spans="2:6" s="18" customFormat="1" ht="18.75">
      <c r="B84" s="27"/>
      <c r="C84" s="27"/>
    </row>
    <row r="85" spans="2:6" s="18" customFormat="1">
      <c r="B85" s="24"/>
      <c r="C85" s="24"/>
    </row>
    <row r="86" spans="2:6" s="18" customFormat="1">
      <c r="B86" s="24"/>
      <c r="C86" s="24"/>
    </row>
    <row r="87" spans="2:6" s="18" customFormat="1">
      <c r="B87" s="24"/>
      <c r="C87" s="24"/>
    </row>
    <row r="88" spans="2:6" s="18" customFormat="1">
      <c r="B88" s="24"/>
      <c r="C88" s="24"/>
    </row>
    <row r="89" spans="2:6" s="18" customFormat="1">
      <c r="B89" s="29"/>
      <c r="C89" s="29"/>
    </row>
    <row r="90" spans="2:6" s="18" customFormat="1">
      <c r="B90" s="29"/>
      <c r="C90" s="29"/>
    </row>
    <row r="91" spans="2:6" s="18" customFormat="1">
      <c r="B91" s="29"/>
      <c r="C91" s="29"/>
    </row>
    <row r="92" spans="2:6" s="18" customFormat="1">
      <c r="B92" s="26"/>
      <c r="C92" s="26"/>
    </row>
    <row r="93" spans="2:6" s="18" customFormat="1">
      <c r="B93" s="30"/>
      <c r="C93" s="30"/>
    </row>
    <row r="94" spans="2:6" s="18" customFormat="1">
      <c r="B94" s="24"/>
      <c r="C94" s="24"/>
    </row>
    <row r="95" spans="2:6" s="18" customFormat="1">
      <c r="B95" s="24"/>
      <c r="C95" s="24"/>
    </row>
    <row r="96" spans="2:6" s="18" customFormat="1">
      <c r="B96" s="24"/>
      <c r="C96" s="24"/>
    </row>
    <row r="97" spans="2:3" s="18" customFormat="1">
      <c r="B97" s="24"/>
      <c r="C97" s="24"/>
    </row>
    <row r="98" spans="2:3" s="18" customFormat="1">
      <c r="B98" s="24"/>
      <c r="C98" s="24"/>
    </row>
    <row r="99" spans="2:3" s="18" customFormat="1">
      <c r="B99" s="24"/>
      <c r="C99" s="24"/>
    </row>
    <row r="100" spans="2:3" s="18" customFormat="1">
      <c r="B100" s="24"/>
      <c r="C100" s="24"/>
    </row>
    <row r="101" spans="2:3" s="18" customFormat="1">
      <c r="B101" s="24"/>
      <c r="C101" s="24"/>
    </row>
    <row r="102" spans="2:3" s="18" customFormat="1">
      <c r="B102" s="26"/>
      <c r="C102" s="26"/>
    </row>
    <row r="103" spans="2:3" s="18" customFormat="1">
      <c r="B103" s="24"/>
      <c r="C103" s="24"/>
    </row>
    <row r="104" spans="2:3" s="18" customFormat="1">
      <c r="B104" s="24"/>
      <c r="C104" s="24"/>
    </row>
    <row r="105" spans="2:3" s="18" customFormat="1">
      <c r="B105" s="24"/>
      <c r="C105" s="24"/>
    </row>
    <row r="106" spans="2:3" s="18" customFormat="1">
      <c r="B106" s="24"/>
      <c r="C106" s="24"/>
    </row>
    <row r="107" spans="2:3" s="18" customFormat="1">
      <c r="B107" s="24"/>
      <c r="C107" s="24"/>
    </row>
    <row r="108" spans="2:3" s="18" customFormat="1">
      <c r="B108" s="24"/>
      <c r="C108" s="24"/>
    </row>
    <row r="109" spans="2:3" s="18" customFormat="1">
      <c r="B109" s="26"/>
      <c r="C109" s="26"/>
    </row>
    <row r="110" spans="2:3" s="18" customFormat="1">
      <c r="B110" s="24"/>
      <c r="C110" s="24"/>
    </row>
    <row r="111" spans="2:3" s="18" customFormat="1">
      <c r="B111" s="26"/>
      <c r="C111" s="26"/>
    </row>
    <row r="112" spans="2:3" s="18" customFormat="1">
      <c r="B112" s="24"/>
      <c r="C112" s="24"/>
    </row>
    <row r="113" spans="2:3" s="18" customFormat="1">
      <c r="B113" s="24"/>
      <c r="C113" s="24"/>
    </row>
    <row r="114" spans="2:3" s="18" customFormat="1"/>
    <row r="115" spans="2:3" s="18" customFormat="1"/>
    <row r="116" spans="2:3" s="18" customFormat="1"/>
    <row r="117" spans="2:3" s="18" customFormat="1"/>
    <row r="118" spans="2:3" s="18" customFormat="1"/>
    <row r="119" spans="2:3" s="18" customFormat="1"/>
    <row r="120" spans="2:3" s="18" customFormat="1"/>
    <row r="121" spans="2:3" s="18" customFormat="1"/>
    <row r="122" spans="2:3" s="18" customFormat="1"/>
    <row r="123" spans="2:3" s="18" customFormat="1"/>
    <row r="124" spans="2:3" s="18" customFormat="1"/>
    <row r="125" spans="2:3" s="18" customFormat="1"/>
    <row r="126" spans="2:3" s="18" customFormat="1"/>
    <row r="127" spans="2:3" s="18" customFormat="1"/>
    <row r="128" spans="2:3" s="18" customFormat="1"/>
    <row r="129" s="18" customFormat="1"/>
    <row r="130" s="18" customFormat="1"/>
    <row r="131" s="18" customFormat="1"/>
    <row r="132" s="18" customFormat="1"/>
    <row r="133" s="18" customFormat="1"/>
    <row r="134" s="18" customFormat="1"/>
    <row r="135" s="18" customFormat="1"/>
    <row r="136" s="18" customFormat="1"/>
    <row r="137" s="18" customFormat="1"/>
    <row r="138" s="18" customFormat="1"/>
    <row r="139" s="18" customFormat="1"/>
    <row r="140" s="18" customFormat="1"/>
    <row r="141" s="18" customFormat="1"/>
    <row r="142" s="18" customFormat="1"/>
    <row r="143" s="18" customFormat="1"/>
    <row r="144" s="18" customFormat="1"/>
    <row r="145" s="18" customFormat="1"/>
    <row r="146" s="18" customFormat="1"/>
    <row r="147" s="18" customFormat="1"/>
    <row r="148" s="18" customFormat="1"/>
    <row r="149" s="18" customFormat="1"/>
    <row r="150" s="18" customFormat="1"/>
    <row r="151" s="18" customFormat="1"/>
    <row r="152" s="18" customFormat="1"/>
    <row r="153" s="18" customFormat="1"/>
    <row r="154" s="18" customFormat="1"/>
    <row r="155" s="18" customFormat="1"/>
  </sheetData>
  <pageMargins left="0.23622047244094491" right="0.23622047244094491" top="0.74803149606299213" bottom="0.74803149606299213" header="0.31496062992125984" footer="0.31496062992125984"/>
  <pageSetup paperSize="9" orientation="landscape" verticalDpi="0" r:id="rId1"/>
  <headerFooter>
    <oddHeader>&amp;LНа комплекс ремонтных работ делаем скидку 10%-20%
(в зависимости от сложности ткани и выработки изделия )&amp;C&amp;"-,полужирный"&amp;12 3. Верхняя одежда
&amp;"-,обычный"жидкая кожа/клей +20 грн к заказу&amp;R&amp;P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D33"/>
  <sheetViews>
    <sheetView view="pageLayout" topLeftCell="A21" workbookViewId="0">
      <selection activeCell="B8" sqref="B8"/>
    </sheetView>
  </sheetViews>
  <sheetFormatPr defaultRowHeight="15"/>
  <cols>
    <col min="1" max="1" width="5.7109375" style="51" customWidth="1"/>
    <col min="2" max="2" width="100.140625" style="51" customWidth="1"/>
    <col min="3" max="3" width="30.5703125" style="51" customWidth="1"/>
    <col min="4" max="5" width="9.140625" style="51"/>
    <col min="6" max="6" width="14.5703125" style="51" customWidth="1"/>
    <col min="7" max="8" width="9.140625" style="51"/>
    <col min="9" max="12" width="17.140625" style="51" customWidth="1"/>
    <col min="13" max="16384" width="9.140625" style="51"/>
  </cols>
  <sheetData>
    <row r="1" spans="1:4" s="52" customFormat="1" ht="30">
      <c r="A1" s="17" t="s">
        <v>27</v>
      </c>
      <c r="B1" s="17" t="s">
        <v>199</v>
      </c>
      <c r="C1" s="17" t="s">
        <v>190</v>
      </c>
    </row>
    <row r="2" spans="1:4" s="53" customFormat="1">
      <c r="A2" s="3">
        <v>1</v>
      </c>
      <c r="B2" s="22" t="s">
        <v>79</v>
      </c>
      <c r="C2" s="3">
        <v>150</v>
      </c>
    </row>
    <row r="3" spans="1:4" s="53" customFormat="1">
      <c r="A3" s="3">
        <f t="shared" ref="A3:A20" si="0">1+A2</f>
        <v>2</v>
      </c>
      <c r="B3" s="22" t="s">
        <v>80</v>
      </c>
      <c r="C3" s="3">
        <v>150</v>
      </c>
    </row>
    <row r="4" spans="1:4" s="53" customFormat="1">
      <c r="A4" s="3">
        <f t="shared" si="0"/>
        <v>3</v>
      </c>
      <c r="B4" s="22" t="s">
        <v>85</v>
      </c>
      <c r="C4" s="3">
        <v>250</v>
      </c>
    </row>
    <row r="5" spans="1:4" s="53" customFormat="1">
      <c r="A5" s="3">
        <f t="shared" si="0"/>
        <v>4</v>
      </c>
      <c r="B5" s="22" t="s">
        <v>81</v>
      </c>
      <c r="C5" s="3">
        <v>450</v>
      </c>
    </row>
    <row r="6" spans="1:4" s="53" customFormat="1">
      <c r="A6" s="3">
        <f t="shared" si="0"/>
        <v>5</v>
      </c>
      <c r="B6" s="54" t="s">
        <v>82</v>
      </c>
      <c r="C6" s="3">
        <v>450</v>
      </c>
    </row>
    <row r="7" spans="1:4" s="53" customFormat="1">
      <c r="A7" s="3">
        <f t="shared" si="0"/>
        <v>6</v>
      </c>
      <c r="B7" s="22" t="s">
        <v>83</v>
      </c>
      <c r="C7" s="3">
        <v>350</v>
      </c>
    </row>
    <row r="8" spans="1:4" s="53" customFormat="1">
      <c r="A8" s="3">
        <f t="shared" si="0"/>
        <v>7</v>
      </c>
      <c r="B8" s="22" t="s">
        <v>84</v>
      </c>
      <c r="C8" s="3">
        <v>550</v>
      </c>
    </row>
    <row r="9" spans="1:4" s="53" customFormat="1">
      <c r="A9" s="3">
        <f>1+A4</f>
        <v>4</v>
      </c>
      <c r="B9" s="22" t="s">
        <v>86</v>
      </c>
      <c r="C9" s="4" t="s">
        <v>69</v>
      </c>
    </row>
    <row r="10" spans="1:4" s="53" customFormat="1">
      <c r="A10" s="3"/>
      <c r="B10" s="17" t="s">
        <v>189</v>
      </c>
      <c r="C10" s="3"/>
    </row>
    <row r="11" spans="1:4">
      <c r="A11" s="4">
        <f>1+A9</f>
        <v>5</v>
      </c>
      <c r="B11" s="56" t="s">
        <v>177</v>
      </c>
      <c r="C11" s="124" t="s">
        <v>372</v>
      </c>
      <c r="D11" s="9"/>
    </row>
    <row r="12" spans="1:4">
      <c r="A12" s="4">
        <f t="shared" si="0"/>
        <v>6</v>
      </c>
      <c r="B12" s="56" t="s">
        <v>320</v>
      </c>
      <c r="C12" s="49" t="s">
        <v>321</v>
      </c>
      <c r="D12" s="9"/>
    </row>
    <row r="13" spans="1:4">
      <c r="A13" s="4">
        <f t="shared" si="0"/>
        <v>7</v>
      </c>
      <c r="B13" s="59" t="s">
        <v>178</v>
      </c>
      <c r="C13" s="124" t="s">
        <v>373</v>
      </c>
      <c r="D13" s="9"/>
    </row>
    <row r="14" spans="1:4">
      <c r="A14" s="4">
        <f t="shared" si="0"/>
        <v>8</v>
      </c>
      <c r="B14" s="59" t="s">
        <v>179</v>
      </c>
      <c r="C14" s="124" t="s">
        <v>374</v>
      </c>
      <c r="D14" s="9"/>
    </row>
    <row r="15" spans="1:4">
      <c r="A15" s="4">
        <f t="shared" si="0"/>
        <v>9</v>
      </c>
      <c r="B15" s="59" t="s">
        <v>180</v>
      </c>
      <c r="C15" s="124" t="s">
        <v>375</v>
      </c>
      <c r="D15" s="9"/>
    </row>
    <row r="16" spans="1:4" ht="30">
      <c r="A16" s="4">
        <f t="shared" si="0"/>
        <v>10</v>
      </c>
      <c r="B16" s="56" t="s">
        <v>181</v>
      </c>
      <c r="C16" s="124" t="s">
        <v>376</v>
      </c>
      <c r="D16" s="9"/>
    </row>
    <row r="17" spans="1:4" ht="30">
      <c r="A17" s="4">
        <f t="shared" si="0"/>
        <v>11</v>
      </c>
      <c r="B17" s="56" t="s">
        <v>182</v>
      </c>
      <c r="C17" s="124" t="s">
        <v>377</v>
      </c>
      <c r="D17" s="9"/>
    </row>
    <row r="18" spans="1:4">
      <c r="A18" s="4">
        <f t="shared" si="0"/>
        <v>12</v>
      </c>
      <c r="B18" s="62" t="s">
        <v>183</v>
      </c>
      <c r="C18" s="124" t="s">
        <v>378</v>
      </c>
      <c r="D18" s="9"/>
    </row>
    <row r="19" spans="1:4">
      <c r="A19" s="4">
        <f t="shared" si="0"/>
        <v>13</v>
      </c>
      <c r="B19" s="62" t="s">
        <v>184</v>
      </c>
      <c r="C19" s="124" t="s">
        <v>378</v>
      </c>
      <c r="D19" s="9"/>
    </row>
    <row r="20" spans="1:4">
      <c r="A20" s="4">
        <f t="shared" si="0"/>
        <v>14</v>
      </c>
      <c r="B20" s="63" t="s">
        <v>371</v>
      </c>
      <c r="C20" s="50" t="s">
        <v>352</v>
      </c>
      <c r="D20" s="9"/>
    </row>
    <row r="21" spans="1:4">
      <c r="A21" s="61"/>
      <c r="B21" s="67" t="s">
        <v>185</v>
      </c>
      <c r="C21" s="67" t="s">
        <v>187</v>
      </c>
      <c r="D21" s="9"/>
    </row>
    <row r="22" spans="1:4" ht="30">
      <c r="A22" s="61"/>
      <c r="B22" s="64" t="s">
        <v>191</v>
      </c>
      <c r="C22" s="64" t="s">
        <v>197</v>
      </c>
      <c r="D22" s="9"/>
    </row>
    <row r="23" spans="1:4">
      <c r="A23" s="61"/>
      <c r="B23" s="64" t="s">
        <v>192</v>
      </c>
      <c r="D23" s="9"/>
    </row>
    <row r="24" spans="1:4">
      <c r="A24" s="61"/>
      <c r="B24" s="64" t="s">
        <v>193</v>
      </c>
      <c r="C24" s="68" t="s">
        <v>198</v>
      </c>
      <c r="D24" s="9"/>
    </row>
    <row r="25" spans="1:4">
      <c r="A25" s="61"/>
      <c r="B25" s="64" t="s">
        <v>194</v>
      </c>
      <c r="C25" s="65" t="s">
        <v>196</v>
      </c>
      <c r="D25" s="9"/>
    </row>
    <row r="26" spans="1:4">
      <c r="A26" s="61"/>
      <c r="B26" s="67" t="s">
        <v>186</v>
      </c>
      <c r="C26" s="66" t="s">
        <v>188</v>
      </c>
      <c r="D26" s="9"/>
    </row>
    <row r="27" spans="1:4" ht="45">
      <c r="A27" s="61"/>
      <c r="B27" s="64" t="s">
        <v>195</v>
      </c>
      <c r="C27" s="66" t="s">
        <v>233</v>
      </c>
      <c r="D27" s="9"/>
    </row>
    <row r="28" spans="1:4">
      <c r="A28" s="61"/>
      <c r="C28" s="25"/>
      <c r="D28" s="9"/>
    </row>
    <row r="29" spans="1:4">
      <c r="A29" s="61"/>
      <c r="C29" s="25"/>
      <c r="D29" s="9"/>
    </row>
    <row r="30" spans="1:4">
      <c r="A30" s="61"/>
      <c r="C30" s="25"/>
      <c r="D30" s="9"/>
    </row>
    <row r="31" spans="1:4">
      <c r="A31" s="61"/>
      <c r="C31" s="25"/>
      <c r="D31" s="9"/>
    </row>
    <row r="32" spans="1:4">
      <c r="A32" s="61"/>
      <c r="C32" s="25"/>
      <c r="D32" s="9"/>
    </row>
    <row r="33" spans="1:4">
      <c r="A33" s="61"/>
      <c r="C33" s="25"/>
      <c r="D33" s="9"/>
    </row>
  </sheetData>
  <pageMargins left="0.25" right="0.25" top="0.75" bottom="0.75" header="0.3" footer="0.3"/>
  <pageSetup paperSize="9" orientation="landscape" verticalDpi="0" r:id="rId1"/>
  <headerFooter>
    <oddHeader>&amp;LНа комплекс ремонтных работ делаем скидку 10%-20%
(в зависимости от сложности ткани и выработки изделия )&amp;C&amp;"-,полужирный"&amp;12 4. Белье, постель</oddHeader>
    <oddFooter>&amp;C&amp;"-,полужирный"Коэффициент удорожания на работу с кожей и кожзамом - 1,2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C5"/>
  <sheetViews>
    <sheetView view="pageLayout" topLeftCell="A26" workbookViewId="0">
      <selection activeCell="B15" sqref="B15"/>
    </sheetView>
  </sheetViews>
  <sheetFormatPr defaultRowHeight="15"/>
  <cols>
    <col min="1" max="1" width="9.140625" style="51"/>
    <col min="2" max="2" width="97.85546875" style="51" customWidth="1"/>
    <col min="3" max="3" width="12.85546875" style="51" customWidth="1"/>
    <col min="4" max="6" width="39.85546875" style="51" customWidth="1"/>
    <col min="7" max="16384" width="9.140625" style="51"/>
  </cols>
  <sheetData>
    <row r="1" spans="1:3">
      <c r="A1" s="17" t="s">
        <v>27</v>
      </c>
      <c r="B1" s="17" t="s">
        <v>231</v>
      </c>
      <c r="C1" s="17" t="s">
        <v>190</v>
      </c>
    </row>
    <row r="2" spans="1:3">
      <c r="A2" s="3">
        <v>1</v>
      </c>
      <c r="B2" s="2" t="s">
        <v>228</v>
      </c>
      <c r="C2" s="4" t="s">
        <v>142</v>
      </c>
    </row>
    <row r="3" spans="1:3">
      <c r="A3" s="3">
        <f t="shared" ref="A3:A5" si="0">1+A2</f>
        <v>2</v>
      </c>
      <c r="B3" s="2" t="s">
        <v>229</v>
      </c>
      <c r="C3" s="4" t="s">
        <v>142</v>
      </c>
    </row>
    <row r="4" spans="1:3">
      <c r="A4" s="3">
        <f t="shared" si="0"/>
        <v>3</v>
      </c>
      <c r="B4" s="2" t="s">
        <v>230</v>
      </c>
      <c r="C4" s="17">
        <v>250</v>
      </c>
    </row>
    <row r="5" spans="1:3">
      <c r="A5" s="3">
        <f t="shared" si="0"/>
        <v>4</v>
      </c>
      <c r="B5" s="2" t="s">
        <v>322</v>
      </c>
      <c r="C5" s="17">
        <v>250</v>
      </c>
    </row>
  </sheetData>
  <pageMargins left="0.25" right="0.25" top="0.75" bottom="0.75" header="0.3" footer="0.3"/>
  <pageSetup paperSize="9" orientation="landscape" verticalDpi="0" r:id="rId1"/>
  <headerFooter>
    <oddHeader>&amp;LНа комплекс ремонтных работ делаем скидку 10%-20%
(в зависимости от сложности ткани и выработки изделия )&amp;C&amp;"-,полужирный"&amp;12 5. Рюкзак, сумка</oddHeader>
    <oddFooter>&amp;C&amp;"-,полужирный"Коэффициент удорожания на работу с кожей и кожзамом - 1,2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E95"/>
  <sheetViews>
    <sheetView view="pageLayout" topLeftCell="A26" workbookViewId="0">
      <selection activeCell="B17" sqref="B17"/>
    </sheetView>
  </sheetViews>
  <sheetFormatPr defaultRowHeight="15"/>
  <cols>
    <col min="1" max="1" width="5.7109375" style="51" customWidth="1"/>
    <col min="2" max="2" width="57.42578125" style="51" bestFit="1" customWidth="1"/>
    <col min="3" max="3" width="30.5703125" style="51" customWidth="1"/>
    <col min="4" max="5" width="15.28515625" style="51" customWidth="1"/>
    <col min="6" max="6" width="14.5703125" style="51" customWidth="1"/>
    <col min="7" max="8" width="9.140625" style="51"/>
    <col min="9" max="12" width="17.140625" style="51" customWidth="1"/>
    <col min="13" max="16384" width="9.140625" style="51"/>
  </cols>
  <sheetData>
    <row r="1" spans="1:3" s="52" customFormat="1" ht="30">
      <c r="A1" s="17" t="s">
        <v>27</v>
      </c>
      <c r="B1" s="17" t="s">
        <v>28</v>
      </c>
      <c r="C1" s="17" t="s">
        <v>175</v>
      </c>
    </row>
    <row r="2" spans="1:3" s="55" customFormat="1">
      <c r="A2" s="55">
        <v>1</v>
      </c>
      <c r="B2" s="43" t="s">
        <v>176</v>
      </c>
      <c r="C2" s="3"/>
    </row>
    <row r="3" spans="1:3" s="55" customFormat="1">
      <c r="A3" s="59">
        <f>A2+1</f>
        <v>2</v>
      </c>
      <c r="B3" s="57" t="s">
        <v>144</v>
      </c>
      <c r="C3" s="4" t="s">
        <v>344</v>
      </c>
    </row>
    <row r="4" spans="1:3" s="55" customFormat="1">
      <c r="A4" s="59">
        <f t="shared" ref="A4:A36" si="0">A3+1</f>
        <v>3</v>
      </c>
      <c r="B4" s="57" t="s">
        <v>145</v>
      </c>
      <c r="C4" s="3">
        <v>50</v>
      </c>
    </row>
    <row r="5" spans="1:3" s="55" customFormat="1">
      <c r="A5" s="59">
        <f t="shared" si="0"/>
        <v>4</v>
      </c>
      <c r="B5" s="57" t="s">
        <v>146</v>
      </c>
      <c r="C5" s="3">
        <v>50</v>
      </c>
    </row>
    <row r="6" spans="1:3" s="55" customFormat="1">
      <c r="A6" s="59">
        <f t="shared" si="0"/>
        <v>5</v>
      </c>
      <c r="B6" s="57" t="s">
        <v>147</v>
      </c>
      <c r="C6" s="4" t="s">
        <v>345</v>
      </c>
    </row>
    <row r="7" spans="1:3" s="55" customFormat="1">
      <c r="A7" s="59">
        <f t="shared" si="0"/>
        <v>6</v>
      </c>
      <c r="B7" s="57" t="s">
        <v>148</v>
      </c>
      <c r="C7" s="49" t="s">
        <v>346</v>
      </c>
    </row>
    <row r="8" spans="1:3" s="55" customFormat="1">
      <c r="A8" s="59">
        <f t="shared" si="0"/>
        <v>7</v>
      </c>
      <c r="B8" s="57" t="s">
        <v>149</v>
      </c>
      <c r="C8" s="49" t="s">
        <v>347</v>
      </c>
    </row>
    <row r="9" spans="1:3">
      <c r="A9" s="59">
        <f t="shared" si="0"/>
        <v>8</v>
      </c>
      <c r="B9" s="57" t="s">
        <v>150</v>
      </c>
      <c r="C9" s="49" t="s">
        <v>348</v>
      </c>
    </row>
    <row r="10" spans="1:3">
      <c r="A10" s="59">
        <f t="shared" si="0"/>
        <v>9</v>
      </c>
      <c r="B10" s="57" t="s">
        <v>335</v>
      </c>
      <c r="C10" s="49" t="s">
        <v>349</v>
      </c>
    </row>
    <row r="11" spans="1:3">
      <c r="A11" s="59">
        <f t="shared" si="0"/>
        <v>10</v>
      </c>
      <c r="B11" s="57" t="s">
        <v>336</v>
      </c>
      <c r="C11" s="49">
        <v>35</v>
      </c>
    </row>
    <row r="12" spans="1:3">
      <c r="A12" s="59">
        <f t="shared" si="0"/>
        <v>11</v>
      </c>
      <c r="B12" s="57" t="s">
        <v>151</v>
      </c>
      <c r="C12" s="48">
        <v>25</v>
      </c>
    </row>
    <row r="13" spans="1:3">
      <c r="A13" s="59">
        <f t="shared" si="0"/>
        <v>12</v>
      </c>
      <c r="B13" s="57" t="s">
        <v>152</v>
      </c>
      <c r="C13" s="49">
        <v>35</v>
      </c>
    </row>
    <row r="14" spans="1:3">
      <c r="A14" s="59">
        <f t="shared" si="0"/>
        <v>13</v>
      </c>
      <c r="B14" s="56" t="s">
        <v>153</v>
      </c>
      <c r="C14" s="49" t="s">
        <v>337</v>
      </c>
    </row>
    <row r="15" spans="1:3" ht="30">
      <c r="A15" s="59">
        <f t="shared" si="0"/>
        <v>14</v>
      </c>
      <c r="B15" s="56" t="s">
        <v>154</v>
      </c>
      <c r="C15" s="49" t="s">
        <v>369</v>
      </c>
    </row>
    <row r="16" spans="1:3">
      <c r="A16" s="59">
        <f t="shared" si="0"/>
        <v>15</v>
      </c>
      <c r="B16" s="56" t="s">
        <v>155</v>
      </c>
      <c r="C16" s="49" t="s">
        <v>370</v>
      </c>
    </row>
    <row r="17" spans="1:3">
      <c r="A17" s="59">
        <f t="shared" si="0"/>
        <v>16</v>
      </c>
      <c r="B17" s="56" t="s">
        <v>156</v>
      </c>
      <c r="C17" s="49">
        <v>55</v>
      </c>
    </row>
    <row r="18" spans="1:3">
      <c r="A18" s="59">
        <f t="shared" si="0"/>
        <v>17</v>
      </c>
      <c r="B18" s="56" t="s">
        <v>157</v>
      </c>
      <c r="C18" s="49" t="s">
        <v>338</v>
      </c>
    </row>
    <row r="19" spans="1:3">
      <c r="A19" s="59">
        <f t="shared" si="0"/>
        <v>18</v>
      </c>
      <c r="B19" s="57" t="s">
        <v>158</v>
      </c>
      <c r="C19" s="49" t="s">
        <v>339</v>
      </c>
    </row>
    <row r="20" spans="1:3">
      <c r="A20" s="59">
        <f t="shared" si="0"/>
        <v>19</v>
      </c>
      <c r="B20" s="56" t="s">
        <v>159</v>
      </c>
      <c r="C20" s="48">
        <v>55</v>
      </c>
    </row>
    <row r="21" spans="1:3">
      <c r="A21" s="59">
        <f t="shared" si="0"/>
        <v>20</v>
      </c>
      <c r="B21" s="56" t="s">
        <v>160</v>
      </c>
      <c r="C21" s="48">
        <v>55</v>
      </c>
    </row>
    <row r="22" spans="1:3">
      <c r="A22" s="59">
        <f t="shared" si="0"/>
        <v>21</v>
      </c>
      <c r="B22" s="56" t="s">
        <v>161</v>
      </c>
      <c r="C22" s="48">
        <v>50</v>
      </c>
    </row>
    <row r="23" spans="1:3">
      <c r="A23" s="59">
        <f t="shared" si="0"/>
        <v>22</v>
      </c>
      <c r="B23" s="56" t="s">
        <v>162</v>
      </c>
      <c r="C23" s="48">
        <v>55</v>
      </c>
    </row>
    <row r="24" spans="1:3">
      <c r="A24" s="59">
        <f t="shared" si="0"/>
        <v>23</v>
      </c>
      <c r="B24" s="56" t="s">
        <v>163</v>
      </c>
      <c r="C24" s="48">
        <v>100</v>
      </c>
    </row>
    <row r="25" spans="1:3">
      <c r="A25" s="59">
        <f t="shared" si="0"/>
        <v>24</v>
      </c>
      <c r="B25" s="56" t="s">
        <v>173</v>
      </c>
      <c r="C25" s="49" t="s">
        <v>350</v>
      </c>
    </row>
    <row r="26" spans="1:3">
      <c r="A26" s="59">
        <f t="shared" si="0"/>
        <v>25</v>
      </c>
      <c r="B26" s="56" t="s">
        <v>164</v>
      </c>
      <c r="C26" s="48">
        <v>55</v>
      </c>
    </row>
    <row r="27" spans="1:3">
      <c r="A27" s="59">
        <f t="shared" si="0"/>
        <v>26</v>
      </c>
      <c r="B27" s="56" t="s">
        <v>340</v>
      </c>
      <c r="C27" s="48">
        <v>75</v>
      </c>
    </row>
    <row r="28" spans="1:3">
      <c r="A28" s="59">
        <f>A26+1</f>
        <v>26</v>
      </c>
      <c r="B28" s="58" t="s">
        <v>174</v>
      </c>
      <c r="C28" s="48"/>
    </row>
    <row r="29" spans="1:3">
      <c r="A29" s="59">
        <f t="shared" si="0"/>
        <v>27</v>
      </c>
      <c r="B29" s="56" t="s">
        <v>165</v>
      </c>
      <c r="C29" s="48">
        <v>250</v>
      </c>
    </row>
    <row r="30" spans="1:3">
      <c r="A30" s="59">
        <f t="shared" si="0"/>
        <v>28</v>
      </c>
      <c r="B30" s="56" t="s">
        <v>166</v>
      </c>
      <c r="C30" s="48">
        <v>280</v>
      </c>
    </row>
    <row r="31" spans="1:3">
      <c r="A31" s="59">
        <f t="shared" si="0"/>
        <v>29</v>
      </c>
      <c r="B31" s="56" t="s">
        <v>167</v>
      </c>
      <c r="C31" s="48" t="s">
        <v>341</v>
      </c>
    </row>
    <row r="32" spans="1:3">
      <c r="A32" s="59">
        <f t="shared" si="0"/>
        <v>30</v>
      </c>
      <c r="B32" s="56" t="s">
        <v>168</v>
      </c>
      <c r="C32" s="48">
        <v>300</v>
      </c>
    </row>
    <row r="33" spans="1:5">
      <c r="A33" s="59">
        <f t="shared" si="0"/>
        <v>31</v>
      </c>
      <c r="B33" s="56" t="s">
        <v>169</v>
      </c>
      <c r="C33" s="48">
        <v>450</v>
      </c>
    </row>
    <row r="34" spans="1:5">
      <c r="A34" s="59">
        <f t="shared" si="0"/>
        <v>32</v>
      </c>
      <c r="B34" s="56" t="s">
        <v>170</v>
      </c>
      <c r="C34" s="48">
        <v>750</v>
      </c>
    </row>
    <row r="35" spans="1:5">
      <c r="A35" s="59">
        <f t="shared" si="0"/>
        <v>33</v>
      </c>
      <c r="B35" s="56" t="s">
        <v>171</v>
      </c>
      <c r="C35" s="49" t="s">
        <v>342</v>
      </c>
    </row>
    <row r="36" spans="1:5">
      <c r="A36" s="59">
        <f t="shared" si="0"/>
        <v>34</v>
      </c>
      <c r="B36" s="56" t="s">
        <v>172</v>
      </c>
      <c r="C36" s="49" t="s">
        <v>351</v>
      </c>
    </row>
    <row r="38" spans="1:5" ht="18.75">
      <c r="B38" s="105" t="s">
        <v>226</v>
      </c>
    </row>
    <row r="39" spans="1:5">
      <c r="B39" s="104"/>
    </row>
    <row r="40" spans="1:5">
      <c r="A40" s="59"/>
      <c r="B40" s="56"/>
      <c r="C40" s="106" t="s">
        <v>227</v>
      </c>
      <c r="D40" s="18"/>
      <c r="E40" s="127"/>
    </row>
    <row r="41" spans="1:5">
      <c r="A41" s="59">
        <v>1</v>
      </c>
      <c r="B41" s="56" t="s">
        <v>353</v>
      </c>
      <c r="C41" s="59">
        <v>50</v>
      </c>
      <c r="D41" s="55"/>
      <c r="E41" s="127"/>
    </row>
    <row r="42" spans="1:5">
      <c r="A42" s="59">
        <v>2</v>
      </c>
      <c r="B42" s="60" t="s">
        <v>354</v>
      </c>
      <c r="C42" s="60">
        <v>120</v>
      </c>
      <c r="D42" s="55"/>
      <c r="E42" s="127"/>
    </row>
    <row r="43" spans="1:5">
      <c r="D43" s="55"/>
      <c r="E43" s="127"/>
    </row>
    <row r="44" spans="1:5">
      <c r="B44" s="126"/>
      <c r="D44" s="55"/>
      <c r="E44" s="127"/>
    </row>
    <row r="45" spans="1:5" ht="15.75" thickBot="1">
      <c r="B45" s="131" t="s">
        <v>343</v>
      </c>
      <c r="D45" s="55"/>
      <c r="E45" s="55"/>
    </row>
    <row r="47" spans="1:5">
      <c r="B47" s="108" t="s">
        <v>234</v>
      </c>
    </row>
    <row r="48" spans="1:5">
      <c r="B48" s="108"/>
    </row>
    <row r="49" spans="2:2">
      <c r="B49" s="108"/>
    </row>
    <row r="50" spans="2:2">
      <c r="B50" s="108"/>
    </row>
    <row r="51" spans="2:2">
      <c r="B51" s="108"/>
    </row>
    <row r="52" spans="2:2">
      <c r="B52" s="108"/>
    </row>
    <row r="53" spans="2:2">
      <c r="B53" s="108"/>
    </row>
    <row r="54" spans="2:2">
      <c r="B54" s="108"/>
    </row>
    <row r="55" spans="2:2">
      <c r="B55" s="108"/>
    </row>
    <row r="56" spans="2:2">
      <c r="B56" s="108"/>
    </row>
    <row r="57" spans="2:2">
      <c r="B57" s="108"/>
    </row>
    <row r="58" spans="2:2">
      <c r="B58" s="108"/>
    </row>
    <row r="59" spans="2:2">
      <c r="B59" s="108"/>
    </row>
    <row r="60" spans="2:2">
      <c r="B60" s="108"/>
    </row>
    <row r="61" spans="2:2">
      <c r="B61" s="108"/>
    </row>
    <row r="62" spans="2:2">
      <c r="B62" s="108"/>
    </row>
    <row r="63" spans="2:2">
      <c r="B63" s="108"/>
    </row>
    <row r="64" spans="2:2">
      <c r="B64" s="108"/>
    </row>
    <row r="65" spans="1:3">
      <c r="B65" s="108"/>
    </row>
    <row r="66" spans="1:3">
      <c r="B66" s="109"/>
    </row>
    <row r="68" spans="1:3">
      <c r="B68"/>
    </row>
    <row r="69" spans="1:3">
      <c r="B69" s="109"/>
    </row>
    <row r="70" spans="1:3">
      <c r="A70"/>
      <c r="B70"/>
    </row>
    <row r="71" spans="1:3">
      <c r="B71"/>
    </row>
    <row r="72" spans="1:3">
      <c r="B72"/>
      <c r="C72"/>
    </row>
    <row r="73" spans="1:3">
      <c r="B73"/>
      <c r="C73"/>
    </row>
    <row r="74" spans="1:3">
      <c r="B74"/>
    </row>
    <row r="75" spans="1:3">
      <c r="B75"/>
      <c r="C75"/>
    </row>
    <row r="76" spans="1:3">
      <c r="B76"/>
      <c r="C76"/>
    </row>
    <row r="77" spans="1:3">
      <c r="B77" s="109"/>
    </row>
    <row r="78" spans="1:3">
      <c r="C78" s="109"/>
    </row>
    <row r="79" spans="1:3">
      <c r="C79" s="109"/>
    </row>
    <row r="80" spans="1:3">
      <c r="C80" s="109"/>
    </row>
    <row r="81" spans="1:3">
      <c r="C81" s="109"/>
    </row>
    <row r="82" spans="1:3">
      <c r="C82" s="109"/>
    </row>
    <row r="83" spans="1:3">
      <c r="C83" s="109"/>
    </row>
    <row r="84" spans="1:3">
      <c r="B84" s="109"/>
    </row>
    <row r="86" spans="1:3">
      <c r="B86"/>
    </row>
    <row r="87" spans="1:3">
      <c r="B87" s="109"/>
    </row>
    <row r="88" spans="1:3">
      <c r="A88"/>
      <c r="B88"/>
    </row>
    <row r="89" spans="1:3">
      <c r="B89" s="110"/>
    </row>
    <row r="90" spans="1:3">
      <c r="B90"/>
      <c r="C90"/>
    </row>
    <row r="91" spans="1:3">
      <c r="B91" s="110"/>
    </row>
    <row r="92" spans="1:3">
      <c r="B92"/>
      <c r="C92"/>
    </row>
    <row r="93" spans="1:3">
      <c r="B93"/>
      <c r="C93"/>
    </row>
    <row r="94" spans="1:3">
      <c r="B94" s="109"/>
    </row>
    <row r="95" spans="1:3">
      <c r="C95" s="109"/>
    </row>
  </sheetData>
  <pageMargins left="0.25" right="0.25" top="0.75" bottom="0.75" header="0.3" footer="0.3"/>
  <pageSetup paperSize="9" orientation="landscape" verticalDpi="0" r:id="rId1"/>
  <headerFooter>
    <oddHeader>&amp;LНа комплекс ремонтных работ делаем скидку 10%-20%
(в зависимости от сложности ткани и выработки изделия )&amp;C&amp;"-,полужирный"&amp;12 6. Работа с фурнитурой, гардины&amp;R&amp;P</oddHeader>
    <oddFooter>&amp;C&amp;"-,полужирный"Коэффициент удорожания на работу с кожей и кожзамом - 1,2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I14"/>
  <sheetViews>
    <sheetView view="pageLayout" workbookViewId="0">
      <selection activeCell="E2" sqref="E2"/>
    </sheetView>
  </sheetViews>
  <sheetFormatPr defaultRowHeight="15"/>
  <cols>
    <col min="2" max="2" width="14.7109375" customWidth="1"/>
    <col min="3" max="9" width="16.85546875" customWidth="1"/>
  </cols>
  <sheetData>
    <row r="1" spans="1:9" ht="15.75">
      <c r="A1" s="11" t="s">
        <v>213</v>
      </c>
      <c r="B1" s="11"/>
      <c r="H1" s="14" t="s">
        <v>24</v>
      </c>
    </row>
    <row r="2" spans="1:9">
      <c r="A2" s="15"/>
      <c r="B2" s="15"/>
      <c r="H2" s="16" t="s">
        <v>25</v>
      </c>
      <c r="I2" s="128"/>
    </row>
    <row r="3" spans="1:9">
      <c r="A3" s="15"/>
      <c r="B3" s="15"/>
      <c r="H3" s="14" t="s">
        <v>384</v>
      </c>
      <c r="I3" t="str">
        <f>'1_Брюки'!C6</f>
        <v xml:space="preserve"> 05.06.2025г.</v>
      </c>
    </row>
    <row r="4" spans="1:9" s="9" customFormat="1" ht="112.5">
      <c r="A4" s="94" t="s">
        <v>214</v>
      </c>
      <c r="B4" s="94" t="s">
        <v>221</v>
      </c>
      <c r="C4" s="94" t="s">
        <v>215</v>
      </c>
      <c r="D4" s="94" t="s">
        <v>216</v>
      </c>
      <c r="E4" s="94" t="s">
        <v>217</v>
      </c>
      <c r="F4" s="94" t="s">
        <v>218</v>
      </c>
      <c r="G4" s="94" t="s">
        <v>324</v>
      </c>
      <c r="H4" s="94" t="s">
        <v>325</v>
      </c>
      <c r="I4" s="94" t="s">
        <v>326</v>
      </c>
    </row>
    <row r="5" spans="1:9" s="9" customFormat="1" ht="18.75">
      <c r="A5" s="95">
        <v>30</v>
      </c>
      <c r="B5" s="169" t="s">
        <v>70</v>
      </c>
      <c r="C5" s="94"/>
      <c r="D5" s="94"/>
      <c r="E5" s="94"/>
      <c r="F5" s="95">
        <v>400</v>
      </c>
      <c r="G5" s="165" t="s">
        <v>323</v>
      </c>
      <c r="H5" s="165" t="s">
        <v>323</v>
      </c>
      <c r="I5" s="168" t="s">
        <v>323</v>
      </c>
    </row>
    <row r="6" spans="1:9" s="9" customFormat="1" ht="18.75">
      <c r="A6" s="95">
        <v>40</v>
      </c>
      <c r="B6" s="170"/>
      <c r="C6" s="94"/>
      <c r="D6" s="94"/>
      <c r="E6" s="94"/>
      <c r="F6" s="95">
        <f>F5+30</f>
        <v>430</v>
      </c>
      <c r="G6" s="166"/>
      <c r="H6" s="166"/>
      <c r="I6" s="168"/>
    </row>
    <row r="7" spans="1:9" s="9" customFormat="1" ht="18.75">
      <c r="A7" s="95">
        <v>50</v>
      </c>
      <c r="B7" s="170"/>
      <c r="C7" s="94"/>
      <c r="D7" s="94"/>
      <c r="E7" s="94"/>
      <c r="F7" s="95">
        <f t="shared" ref="F7:F9" si="0">F6+30</f>
        <v>460</v>
      </c>
      <c r="G7" s="166"/>
      <c r="H7" s="166"/>
      <c r="I7" s="168"/>
    </row>
    <row r="8" spans="1:9" ht="18.75">
      <c r="A8" s="96">
        <v>60</v>
      </c>
      <c r="B8" s="170"/>
      <c r="C8" s="96">
        <v>300</v>
      </c>
      <c r="D8" s="96">
        <v>420</v>
      </c>
      <c r="E8" s="96">
        <v>470</v>
      </c>
      <c r="F8" s="95">
        <f t="shared" si="0"/>
        <v>490</v>
      </c>
      <c r="G8" s="166"/>
      <c r="H8" s="166"/>
      <c r="I8" s="168"/>
    </row>
    <row r="9" spans="1:9" ht="18.75">
      <c r="A9" s="96">
        <v>70</v>
      </c>
      <c r="B9" s="170"/>
      <c r="C9" s="96">
        <f>C8+30</f>
        <v>330</v>
      </c>
      <c r="D9" s="96">
        <f t="shared" ref="D9:E9" si="1">D8+30</f>
        <v>450</v>
      </c>
      <c r="E9" s="96">
        <f t="shared" si="1"/>
        <v>500</v>
      </c>
      <c r="F9" s="95">
        <f t="shared" si="0"/>
        <v>520</v>
      </c>
      <c r="G9" s="166"/>
      <c r="H9" s="166"/>
      <c r="I9" s="168"/>
    </row>
    <row r="10" spans="1:9" ht="18.75">
      <c r="A10" s="96">
        <v>80</v>
      </c>
      <c r="B10" s="170"/>
      <c r="C10" s="96">
        <f t="shared" ref="C10:C14" si="2">C9+30</f>
        <v>360</v>
      </c>
      <c r="D10" s="96">
        <f t="shared" ref="D10:D14" si="3">D9+30</f>
        <v>480</v>
      </c>
      <c r="E10" s="96">
        <f t="shared" ref="E10:E14" si="4">E9+30</f>
        <v>530</v>
      </c>
      <c r="F10" s="96"/>
      <c r="G10" s="166"/>
      <c r="H10" s="166"/>
      <c r="I10" s="168"/>
    </row>
    <row r="11" spans="1:9" ht="18.75">
      <c r="A11" s="96">
        <v>90</v>
      </c>
      <c r="B11" s="170"/>
      <c r="C11" s="96">
        <f t="shared" si="2"/>
        <v>390</v>
      </c>
      <c r="D11" s="96">
        <f t="shared" si="3"/>
        <v>510</v>
      </c>
      <c r="E11" s="96">
        <f t="shared" si="4"/>
        <v>560</v>
      </c>
      <c r="F11" s="96"/>
      <c r="G11" s="166"/>
      <c r="H11" s="166"/>
      <c r="I11" s="168"/>
    </row>
    <row r="12" spans="1:9" ht="18.75">
      <c r="A12" s="96">
        <v>100</v>
      </c>
      <c r="B12" s="170"/>
      <c r="C12" s="96">
        <f t="shared" si="2"/>
        <v>420</v>
      </c>
      <c r="D12" s="96">
        <f t="shared" si="3"/>
        <v>540</v>
      </c>
      <c r="E12" s="96">
        <f t="shared" si="4"/>
        <v>590</v>
      </c>
      <c r="F12" s="96"/>
      <c r="G12" s="166"/>
      <c r="H12" s="166"/>
      <c r="I12" s="168"/>
    </row>
    <row r="13" spans="1:9" ht="18.75">
      <c r="A13" s="96">
        <v>110</v>
      </c>
      <c r="B13" s="170"/>
      <c r="C13" s="96">
        <f t="shared" si="2"/>
        <v>450</v>
      </c>
      <c r="D13" s="96">
        <f t="shared" si="3"/>
        <v>570</v>
      </c>
      <c r="E13" s="96">
        <f t="shared" si="4"/>
        <v>620</v>
      </c>
      <c r="F13" s="96"/>
      <c r="G13" s="166"/>
      <c r="H13" s="166"/>
      <c r="I13" s="168"/>
    </row>
    <row r="14" spans="1:9" ht="18.75">
      <c r="A14" s="96">
        <v>120</v>
      </c>
      <c r="B14" s="171"/>
      <c r="C14" s="96">
        <f t="shared" si="2"/>
        <v>480</v>
      </c>
      <c r="D14" s="96">
        <f t="shared" si="3"/>
        <v>600</v>
      </c>
      <c r="E14" s="96">
        <f t="shared" si="4"/>
        <v>650</v>
      </c>
      <c r="F14" s="96"/>
      <c r="G14" s="167"/>
      <c r="H14" s="167"/>
      <c r="I14" s="168"/>
    </row>
  </sheetData>
  <mergeCells count="4">
    <mergeCell ref="G5:G14"/>
    <mergeCell ref="H5:H14"/>
    <mergeCell ref="I5:I14"/>
    <mergeCell ref="B5:B14"/>
  </mergeCells>
  <pageMargins left="0.25" right="0.25" top="0.75" bottom="0.75" header="0.3" footer="0.3"/>
  <pageSetup paperSize="9" orientation="landscape" verticalDpi="0" r:id="rId1"/>
  <headerFooter>
    <oddHeader>&amp;LНа комплекс ремонтных работ делаем скидку 10%-20%
(в зависимости от сложности ткани и выработки изделия 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G27"/>
  <sheetViews>
    <sheetView workbookViewId="0">
      <selection activeCell="B10" sqref="B10"/>
    </sheetView>
  </sheetViews>
  <sheetFormatPr defaultRowHeight="15"/>
  <cols>
    <col min="1" max="1" width="3.140625" style="51" customWidth="1"/>
    <col min="2" max="2" width="35" style="93" customWidth="1"/>
    <col min="3" max="6" width="20.140625" style="51" customWidth="1"/>
    <col min="7" max="16384" width="9.140625" style="51"/>
  </cols>
  <sheetData>
    <row r="1" spans="1:7" ht="18.75">
      <c r="A1" s="69" t="s">
        <v>225</v>
      </c>
      <c r="B1" s="70"/>
      <c r="C1" s="71"/>
      <c r="D1" s="71"/>
      <c r="E1" s="71"/>
    </row>
    <row r="2" spans="1:7" ht="18.75">
      <c r="A2" s="69"/>
      <c r="B2" s="70"/>
      <c r="C2" s="71"/>
      <c r="D2" s="71"/>
      <c r="E2" s="71"/>
    </row>
    <row r="3" spans="1:7" ht="15.75" thickBot="1">
      <c r="A3" s="72"/>
      <c r="B3" s="160" t="str">
        <f>'1_Брюки'!B6</f>
        <v>действителен  с</v>
      </c>
      <c r="C3" s="71" t="str">
        <f>'1_Брюки'!C6</f>
        <v xml:space="preserve"> 05.06.2025г.</v>
      </c>
      <c r="F3" s="73" t="s">
        <v>200</v>
      </c>
    </row>
    <row r="4" spans="1:7" ht="15.75" customHeight="1" thickBot="1">
      <c r="A4" s="172" t="s">
        <v>201</v>
      </c>
      <c r="B4" s="175" t="s">
        <v>202</v>
      </c>
      <c r="C4" s="175" t="s">
        <v>203</v>
      </c>
      <c r="D4" s="175"/>
      <c r="E4" s="175"/>
      <c r="F4" s="178"/>
      <c r="G4" s="74"/>
    </row>
    <row r="5" spans="1:7">
      <c r="A5" s="173"/>
      <c r="B5" s="176"/>
      <c r="C5" s="98">
        <v>1</v>
      </c>
      <c r="D5" s="98">
        <v>2</v>
      </c>
      <c r="E5" s="98">
        <v>3</v>
      </c>
      <c r="F5" s="99">
        <v>4</v>
      </c>
      <c r="G5" s="74"/>
    </row>
    <row r="6" spans="1:7">
      <c r="A6" s="174"/>
      <c r="B6" s="177"/>
      <c r="C6" s="75" t="s">
        <v>327</v>
      </c>
      <c r="D6" s="75" t="s">
        <v>328</v>
      </c>
      <c r="E6" s="75" t="s">
        <v>328</v>
      </c>
      <c r="F6" s="100" t="s">
        <v>328</v>
      </c>
      <c r="G6" s="74"/>
    </row>
    <row r="7" spans="1:7" ht="15.75">
      <c r="A7" s="76">
        <v>1</v>
      </c>
      <c r="B7" s="77" t="s">
        <v>204</v>
      </c>
      <c r="C7" s="78">
        <v>1500</v>
      </c>
      <c r="D7" s="78">
        <v>1800</v>
      </c>
      <c r="E7" s="78"/>
      <c r="F7" s="101"/>
    </row>
    <row r="8" spans="1:7" ht="15.75">
      <c r="A8" s="76">
        <v>2</v>
      </c>
      <c r="B8" s="77" t="s">
        <v>222</v>
      </c>
      <c r="C8" s="78">
        <v>750</v>
      </c>
      <c r="D8" s="157">
        <f>C8*1.5</f>
        <v>1125</v>
      </c>
      <c r="E8" s="157">
        <f t="shared" ref="E8:F8" si="0">D8*1.5</f>
        <v>1687.5</v>
      </c>
      <c r="F8" s="158">
        <f t="shared" si="0"/>
        <v>2531.25</v>
      </c>
    </row>
    <row r="9" spans="1:7" ht="15.75">
      <c r="A9" s="79">
        <v>3</v>
      </c>
      <c r="B9" s="80" t="s">
        <v>205</v>
      </c>
      <c r="C9" s="81">
        <v>1500</v>
      </c>
      <c r="D9" s="157">
        <f t="shared" ref="D9:F9" si="1">C9*1.5</f>
        <v>2250</v>
      </c>
      <c r="E9" s="157">
        <f t="shared" si="1"/>
        <v>3375</v>
      </c>
      <c r="F9" s="158">
        <f t="shared" si="1"/>
        <v>5062.5</v>
      </c>
    </row>
    <row r="10" spans="1:7" ht="15.75">
      <c r="A10" s="76">
        <f>A9+1</f>
        <v>4</v>
      </c>
      <c r="B10" s="77" t="s">
        <v>329</v>
      </c>
      <c r="C10" s="78">
        <v>2000</v>
      </c>
      <c r="D10" s="157">
        <f t="shared" ref="D10:F10" si="2">C10*1.5</f>
        <v>3000</v>
      </c>
      <c r="E10" s="157">
        <f t="shared" si="2"/>
        <v>4500</v>
      </c>
      <c r="F10" s="158">
        <f t="shared" si="2"/>
        <v>6750</v>
      </c>
    </row>
    <row r="11" spans="1:7" ht="15.75">
      <c r="A11" s="76">
        <f>A10+1</f>
        <v>5</v>
      </c>
      <c r="B11" s="77" t="s">
        <v>206</v>
      </c>
      <c r="C11" s="78">
        <v>1500</v>
      </c>
      <c r="D11" s="157">
        <f t="shared" ref="D11:F11" si="3">C11*1.5</f>
        <v>2250</v>
      </c>
      <c r="E11" s="157">
        <f t="shared" si="3"/>
        <v>3375</v>
      </c>
      <c r="F11" s="158">
        <f t="shared" si="3"/>
        <v>5062.5</v>
      </c>
    </row>
    <row r="12" spans="1:7" ht="15.75">
      <c r="A12" s="125">
        <f>A11+1</f>
        <v>6</v>
      </c>
      <c r="B12" s="82" t="s">
        <v>2</v>
      </c>
      <c r="C12" s="83">
        <v>1600</v>
      </c>
      <c r="D12" s="157">
        <f t="shared" ref="D12:F12" si="4">C12*1.5</f>
        <v>2400</v>
      </c>
      <c r="E12" s="157">
        <f t="shared" si="4"/>
        <v>3600</v>
      </c>
      <c r="F12" s="158">
        <f t="shared" si="4"/>
        <v>5400</v>
      </c>
    </row>
    <row r="13" spans="1:7" ht="15.75">
      <c r="A13" s="76">
        <f>A12+1</f>
        <v>7</v>
      </c>
      <c r="B13" s="84" t="s">
        <v>207</v>
      </c>
      <c r="C13" s="85">
        <v>1500</v>
      </c>
      <c r="D13" s="157">
        <f t="shared" ref="D13:F13" si="5">C13*1.5</f>
        <v>2250</v>
      </c>
      <c r="E13" s="157">
        <f t="shared" si="5"/>
        <v>3375</v>
      </c>
      <c r="F13" s="158">
        <f t="shared" si="5"/>
        <v>5062.5</v>
      </c>
    </row>
    <row r="14" spans="1:7" ht="15.75">
      <c r="A14" s="87">
        <v>8</v>
      </c>
      <c r="B14" s="82" t="s">
        <v>330</v>
      </c>
      <c r="C14" s="86">
        <v>1600</v>
      </c>
      <c r="D14" s="157">
        <f t="shared" ref="D14:F14" si="6">C14*1.5</f>
        <v>2400</v>
      </c>
      <c r="E14" s="157">
        <f t="shared" si="6"/>
        <v>3600</v>
      </c>
      <c r="F14" s="158">
        <f t="shared" si="6"/>
        <v>5400</v>
      </c>
    </row>
    <row r="15" spans="1:7" ht="15.75">
      <c r="A15" s="87"/>
      <c r="B15" s="82" t="s">
        <v>331</v>
      </c>
      <c r="C15" s="86"/>
      <c r="D15" s="81"/>
      <c r="E15" s="86">
        <v>4500</v>
      </c>
      <c r="F15" s="158">
        <f t="shared" ref="F15" si="7">E15*1.5</f>
        <v>6750</v>
      </c>
    </row>
    <row r="16" spans="1:7" ht="15.75">
      <c r="A16" s="88">
        <v>9</v>
      </c>
      <c r="B16" s="89" t="s">
        <v>208</v>
      </c>
      <c r="C16" s="86"/>
      <c r="D16" s="86"/>
      <c r="E16" s="86">
        <v>4500</v>
      </c>
      <c r="F16" s="158">
        <f t="shared" ref="F16" si="8">E16*1.5</f>
        <v>6750</v>
      </c>
    </row>
    <row r="17" spans="1:6" ht="15.75">
      <c r="A17" s="88">
        <f t="shared" ref="A17:A24" si="9">A16+1</f>
        <v>10</v>
      </c>
      <c r="B17" s="89" t="s">
        <v>209</v>
      </c>
      <c r="C17" s="86"/>
      <c r="D17" s="86"/>
      <c r="E17" s="86"/>
      <c r="F17" s="101" t="s">
        <v>332</v>
      </c>
    </row>
    <row r="18" spans="1:6" ht="15.75">
      <c r="A18" s="88">
        <v>11</v>
      </c>
      <c r="B18" s="89" t="s">
        <v>1</v>
      </c>
      <c r="C18" s="86">
        <v>1200</v>
      </c>
      <c r="D18" s="157">
        <f>C18*1.5</f>
        <v>1800</v>
      </c>
      <c r="E18" s="157">
        <f t="shared" ref="E18:F18" si="10">D18*1.5</f>
        <v>2700</v>
      </c>
      <c r="F18" s="158">
        <f t="shared" si="10"/>
        <v>4050</v>
      </c>
    </row>
    <row r="19" spans="1:6" ht="15.75">
      <c r="A19" s="88">
        <f t="shared" si="9"/>
        <v>12</v>
      </c>
      <c r="B19" s="84" t="s">
        <v>210</v>
      </c>
      <c r="C19" s="85">
        <v>1200</v>
      </c>
      <c r="D19" s="157">
        <f t="shared" ref="D19:F19" si="11">C19*1.5</f>
        <v>1800</v>
      </c>
      <c r="E19" s="157">
        <f t="shared" si="11"/>
        <v>2700</v>
      </c>
      <c r="F19" s="158">
        <f t="shared" si="11"/>
        <v>4050</v>
      </c>
    </row>
    <row r="20" spans="1:6" ht="15.75">
      <c r="A20" s="90">
        <f t="shared" si="9"/>
        <v>13</v>
      </c>
      <c r="B20" s="82" t="s">
        <v>333</v>
      </c>
      <c r="C20" s="83">
        <v>1400</v>
      </c>
      <c r="D20" s="157">
        <f t="shared" ref="D20:F23" si="12">C20*1.5</f>
        <v>2100</v>
      </c>
      <c r="E20" s="157">
        <f t="shared" si="12"/>
        <v>3150</v>
      </c>
      <c r="F20" s="158">
        <f t="shared" si="12"/>
        <v>4725</v>
      </c>
    </row>
    <row r="21" spans="1:6" ht="15.75">
      <c r="A21" s="90">
        <f t="shared" si="9"/>
        <v>14</v>
      </c>
      <c r="B21" s="82" t="s">
        <v>334</v>
      </c>
      <c r="C21" s="102">
        <v>1500</v>
      </c>
      <c r="D21" s="157">
        <f t="shared" si="12"/>
        <v>2250</v>
      </c>
      <c r="E21" s="157">
        <f t="shared" si="12"/>
        <v>3375</v>
      </c>
      <c r="F21" s="158">
        <f t="shared" si="12"/>
        <v>5062.5</v>
      </c>
    </row>
    <row r="22" spans="1:6" ht="15.75">
      <c r="A22" s="90">
        <f t="shared" si="9"/>
        <v>15</v>
      </c>
      <c r="B22" s="82" t="s">
        <v>224</v>
      </c>
      <c r="C22" s="102">
        <v>1600</v>
      </c>
      <c r="D22" s="157">
        <f t="shared" si="12"/>
        <v>2400</v>
      </c>
      <c r="E22" s="157">
        <f t="shared" si="12"/>
        <v>3600</v>
      </c>
      <c r="F22" s="158">
        <f t="shared" si="12"/>
        <v>5400</v>
      </c>
    </row>
    <row r="23" spans="1:6" ht="16.5" thickBot="1">
      <c r="A23" s="90">
        <f t="shared" si="9"/>
        <v>16</v>
      </c>
      <c r="B23" s="89" t="s">
        <v>0</v>
      </c>
      <c r="C23" s="91"/>
      <c r="D23" s="91"/>
      <c r="E23" s="91">
        <v>2500</v>
      </c>
      <c r="F23" s="158">
        <f t="shared" si="12"/>
        <v>3750</v>
      </c>
    </row>
    <row r="24" spans="1:6" ht="45.75" thickBot="1">
      <c r="A24" s="159">
        <f t="shared" si="9"/>
        <v>17</v>
      </c>
      <c r="B24" s="92" t="s">
        <v>212</v>
      </c>
      <c r="C24" s="179">
        <v>350</v>
      </c>
      <c r="D24" s="180"/>
      <c r="E24" s="180"/>
      <c r="F24" s="181"/>
    </row>
    <row r="25" spans="1:6" ht="18.75">
      <c r="B25" s="103" t="s">
        <v>223</v>
      </c>
    </row>
    <row r="27" spans="1:6">
      <c r="B27" s="51"/>
    </row>
  </sheetData>
  <mergeCells count="4">
    <mergeCell ref="A4:A6"/>
    <mergeCell ref="B4:B6"/>
    <mergeCell ref="C4:F4"/>
    <mergeCell ref="C24:F24"/>
  </mergeCells>
  <pageMargins left="1" right="1" top="1" bottom="1" header="0.5" footer="0.5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1_Брюки</vt:lpstr>
      <vt:lpstr>2_плечевые_юбки</vt:lpstr>
      <vt:lpstr>3_верхняя_одежда</vt:lpstr>
      <vt:lpstr>4_белье</vt:lpstr>
      <vt:lpstr>5_Рюкзак_Сумка</vt:lpstr>
      <vt:lpstr>6_Фурнитура</vt:lpstr>
      <vt:lpstr>Замена_молний</vt:lpstr>
      <vt:lpstr>Пошив</vt:lpstr>
      <vt:lpstr>'1_Брюки'!Заголовки_для_печати</vt:lpstr>
      <vt:lpstr>'2_плечевые_юбки'!Заголовки_для_печати</vt:lpstr>
      <vt:lpstr>'3_верхняя_одежда'!Заголовки_для_печати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TATYANA</dc:creator>
  <cp:lastModifiedBy>TATYANA</cp:lastModifiedBy>
  <cp:lastPrinted>2025-06-05T09:59:30Z</cp:lastPrinted>
  <dcterms:created xsi:type="dcterms:W3CDTF">2020-08-19T12:38:06Z</dcterms:created>
  <dcterms:modified xsi:type="dcterms:W3CDTF">2025-08-08T11:16:59Z</dcterms:modified>
</cp:coreProperties>
</file>